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94\Desktop\【財政状況資料集】_454036_西米良村_2017\"/>
    </mc:Choice>
  </mc:AlternateContent>
  <bookViews>
    <workbookView xWindow="0" yWindow="0" windowWidth="15360" windowHeight="7635" tabRatio="7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W35" i="10"/>
  <c r="BW36"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<sst xmlns="http://schemas.openxmlformats.org/spreadsheetml/2006/main" count="1112" uniqueCount="595">
  <si>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</si>
  <si>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</si>
  <si>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</si>
  <si>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</si>
  <si>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</si>
  <si>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</si>
  <si>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</si>
  <si>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</si>
  <si>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</si>
  <si>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</si>
  <si>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</si>
  <si>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</si>
  <si>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</si>
  <si>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</si>
  <si>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</si>
  <si>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</si>
  <si>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</si>
  <si>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</si>
  <si>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</si>
  <si>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</si>
  <si>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</si>
  <si>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</si>
  <si>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</si>
  <si>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</si>
  <si>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</si>
  <si>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</si>
  <si>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</si>
  <si>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</si>
  <si>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</si>
  <si>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</si>
  <si>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</si>
  <si>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</si>
  <si>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</si>
  <si>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</si>
  <si>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</si>
  <si>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</si>
  <si>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</si>
  <si>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</si>
  <si>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</si>
  <si>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</si>
  <si>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</si>
  <si>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</si>
  <si>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</si>
  <si>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</si>
  <si>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</si>
  <si>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</si>
  <si>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</si>
  <si>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</si>
  <si>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</si>
  <si>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</si>
  <si>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</si>
  <si>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</si>
  <si>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</si>
  <si>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</si>
  <si>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</si>
  <si>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</si>
  <si>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</si>
  <si>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</si>
  <si>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</si>
  <si>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</si>
  <si>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</si>
  <si>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</si>
  <si>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</si>
  <si>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</si>
  <si>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</si>
  <si>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</si>
  <si>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</si>
  <si>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</si>
  <si>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</si>
  <si>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</si>
  <si>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</si>
  <si>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</si>
  <si>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</si>
  <si>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</si>
  <si>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</si>
  <si>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</si>
  <si>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</si>
  <si>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</si>
  <si>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</si>
  <si>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</si>
  <si>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</si>
  <si>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</si>
  <si>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</si>
  <si>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</si>
  <si>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</si>
  <si>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</si>
  <si>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</si>
  <si>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</si>
  <si>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</si>
  <si>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</si>
  <si>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</si>
  <si>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</si>
  <si>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西米良村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</si>
  <si>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</si>
  <si>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</si>
  <si>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</si>
  <si>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</si>
  <si>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</si>
  <si>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</si>
  <si>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</si>
  <si>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</si>
  <si>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</si>
  <si>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</si>
  <si>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</si>
  <si>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</si>
  <si>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</si>
  <si>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</si>
  <si>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</si>
  <si>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</si>
  <si>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</si>
  <si>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</si>
  <si>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</si>
  <si>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</si>
  <si>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</si>
  <si>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</si>
  <si>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</si>
  <si>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</si>
  <si>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</si>
  <si>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</si>
  <si>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</si>
  <si>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</si>
  <si>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</si>
  <si>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</si>
  <si>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</si>
  <si>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</si>
  <si>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</si>
  <si>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</si>
  <si>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</si>
  <si>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</si>
  <si>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</si>
  <si>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</si>
  <si>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</si>
  <si>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</si>
  <si>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</si>
  <si>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</si>
  <si>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</si>
  <si>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</si>
  <si>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</si>
  <si>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</si>
  <si>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</si>
  <si>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</si>
  <si>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</si>
  <si>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</si>
  <si>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</si>
  <si>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</si>
  <si>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</si>
  <si>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</si>
  <si>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</si>
  <si>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</si>
  <si>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</si>
  <si>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</si>
  <si>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</si>
  <si>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</si>
  <si>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</si>
  <si>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</si>
  <si>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</si>
  <si>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</si>
  <si>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</si>
  <si>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</si>
  <si>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</si>
  <si>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</si>
  <si>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</si>
  <si>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</si>
  <si>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</si>
  <si>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</si>
  <si>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</si>
  <si>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</si>
  <si>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</si>
  <si>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</si>
  <si>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</si>
  <si>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</si>
  <si>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</si>
  <si>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</si>
  <si>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</si>
  <si>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</si>
  <si>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</si>
  <si>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</si>
  <si>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</si>
  <si>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</si>
  <si>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</si>
  <si>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</si>
  <si>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</si>
  <si>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</si>
  <si>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</si>
  <si>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</si>
  <si>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</si>
  <si>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</si>
  <si>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</si>
  <si>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</si>
  <si>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</si>
  <si>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</si>
  <si>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</si>
  <si>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</si>
  <si>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</si>
  <si>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</si>
  <si>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</si>
  <si>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</si>
  <si>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</si>
  <si>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</si>
  <si>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</si>
  <si>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</si>
  <si>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</si>
  <si>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</si>
  <si>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</si>
  <si>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</si>
  <si>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</si>
  <si>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</si>
  <si>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</si>
  <si>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</si>
  <si>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宮崎県西米良村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</si>
  <si>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</si>
  <si>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</si>
  <si>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</si>
  <si>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</si>
  <si>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</si>
  <si>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</si>
  <si>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</si>
  <si>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</si>
  <si>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</si>
  <si>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</si>
  <si>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</si>
  <si>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</si>
  <si>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</si>
  <si>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</si>
  <si>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</si>
  <si>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</si>
  <si>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</si>
  <si>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</si>
  <si>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</si>
  <si>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</si>
  <si>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</si>
  <si>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</si>
  <si>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</si>
  <si>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</si>
  <si>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</si>
  <si>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</si>
  <si>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</si>
  <si>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</si>
  <si>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</si>
  <si>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</si>
  <si>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</si>
  <si>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</si>
  <si>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</si>
  <si>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</si>
  <si>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</si>
  <si>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</si>
  <si>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</si>
  <si>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</si>
  <si>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</si>
  <si>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</si>
  <si>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</si>
  <si>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</si>
  <si>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</si>
  <si>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</si>
  <si>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</si>
  <si>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</si>
  <si>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</si>
  <si>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</si>
  <si>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</si>
  <si>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</si>
  <si>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</si>
  <si>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</si>
  <si>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</si>
  <si>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</si>
  <si>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</si>
  <si>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</si>
  <si>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</si>
  <si>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</si>
  <si>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</si>
  <si>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</si>
  <si>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</si>
  <si>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</si>
  <si>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</si>
  <si>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</si>
  <si>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</si>
  <si>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</si>
  <si>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</si>
  <si>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</si>
  <si>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</si>
  <si>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</si>
  <si>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</si>
  <si>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</si>
  <si>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</si>
  <si>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</si>
  <si>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</si>
  <si>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</si>
  <si>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</si>
  <si>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</si>
  <si>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</si>
  <si>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</si>
  <si>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</si>
  <si>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</si>
  <si>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</si>
  <si>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</si>
  <si>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</si>
  <si>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</si>
  <si>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</si>
  <si>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</si>
  <si>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</si>
  <si>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</si>
  <si>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</si>
  <si>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</si>
  <si>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</si>
  <si>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</si>
  <si>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</si>
  <si>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</si>
  <si>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</si>
  <si>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</si>
  <si>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</si>
  <si>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</si>
  <si>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</si>
  <si>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</si>
  <si>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</si>
  <si>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</si>
  <si>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</si>
  <si>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</si>
  <si>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</si>
  <si>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</si>
  <si>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</si>
  <si>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</si>
  <si>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</si>
  <si>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</si>
  <si>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</si>
  <si>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</si>
  <si>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</si>
  <si>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</si>
  <si>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</si>
  <si>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</si>
  <si>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</si>
  <si>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</si>
  <si>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</si>
  <si>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</si>
  <si>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</si>
  <si>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</si>
  <si>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</si>
  <si>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</si>
  <si>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</si>
  <si>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</si>
  <si>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</si>
  <si>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</si>
  <si>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</si>
  <si>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</si>
  <si>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</si>
  <si>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</si>
  <si>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</si>
  <si>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</si>
  <si>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</si>
  <si>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</si>
  <si>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</si>
  <si>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</si>
  <si>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</si>
  <si>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</si>
  <si>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</si>
  <si>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</si>
  <si>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</si>
  <si>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</si>
  <si>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</si>
  <si>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</si>
  <si>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</si>
  <si>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宮崎県西米良村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</si>
  <si>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</si>
  <si>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</si>
  <si>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</si>
  <si>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</si>
  <si>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</si>
  <si>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</si>
  <si>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</si>
  <si>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</si>
  <si>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</si>
  <si>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</si>
  <si>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</si>
  <si>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</si>
  <si>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</si>
  <si>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</si>
  <si>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</si>
  <si>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</si>
  <si>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</si>
  <si>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</si>
  <si>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</si>
  <si>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</si>
  <si>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</si>
  <si>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</si>
  <si>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</si>
  <si>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</si>
  <si>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</si>
  <si>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</si>
  <si>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</si>
  <si>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</si>
  <si>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</si>
  <si>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</si>
  <si>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</si>
  <si>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</si>
  <si>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</si>
  <si>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</si>
  <si>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国民健康保険事業勘定会計</t>
    <phoneticPr fontId="5"/>
  </si>
  <si>
    <t>国民健康保険診療施設勘定会計</t>
    <phoneticPr fontId="5"/>
  </si>
  <si>
    <t>介護保険事業勘定会計</t>
    <phoneticPr fontId="5"/>
  </si>
  <si>
    <t>後期高齢者医療事業</t>
    <phoneticPr fontId="5"/>
  </si>
  <si>
    <t>簡易水道事業</t>
    <phoneticPr fontId="5"/>
  </si>
  <si>
    <t>法非適用企業</t>
    <phoneticPr fontId="5"/>
  </si>
  <si>
    <t>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</si>
  <si>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</si>
  <si>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</si>
  <si>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</si>
  <si>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</si>
  <si>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</si>
  <si>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</si>
  <si>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</si>
  <si>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</si>
  <si>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</si>
  <si>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</si>
  <si>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</si>
  <si>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</si>
  <si>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</si>
  <si>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</si>
  <si>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</si>
  <si>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</si>
  <si>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</si>
  <si>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</si>
  <si>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</si>
  <si>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</si>
  <si>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</si>
  <si>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</si>
  <si>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</si>
  <si>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</si>
  <si>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</si>
  <si>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</si>
  <si>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</si>
  <si>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</si>
  <si>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</si>
  <si>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</si>
  <si>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</si>
  <si>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</si>
  <si>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</si>
  <si>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</si>
  <si>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</si>
  <si>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</si>
  <si>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</si>
  <si>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</si>
  <si>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</si>
  <si>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</si>
  <si>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</si>
  <si>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</si>
  <si>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</si>
  <si>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</si>
  <si>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</si>
  <si>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</si>
  <si>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</si>
  <si>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</si>
  <si>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</si>
  <si>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</si>
  <si>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</si>
  <si>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</si>
  <si>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</si>
  <si>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</si>
  <si>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</si>
  <si>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</si>
  <si>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</si>
  <si>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</si>
  <si>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</si>
  <si>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</si>
  <si>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</si>
  <si>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</si>
  <si>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</si>
  <si>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</si>
  <si>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</si>
  <si>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</si>
  <si>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</si>
  <si>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</si>
  <si>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</si>
  <si>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</si>
  <si>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</si>
  <si>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</si>
  <si>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</si>
  <si>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</si>
  <si>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国民健康保険診療施設勘定会計</t>
    <phoneticPr fontId="5"/>
  </si>
  <si>
    <t>(Ｆ)</t>
    <phoneticPr fontId="5"/>
  </si>
  <si>
    <t>介護保険事業勘定会計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</si>
  <si>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</si>
  <si>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</si>
  <si>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</si>
  <si>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</si>
  <si>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</si>
  <si>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</si>
  <si>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</si>
  <si>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</si>
  <si>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</si>
  <si>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</si>
  <si>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</si>
  <si>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</si>
  <si>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</si>
  <si>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</si>
  <si>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</si>
  <si>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</si>
  <si>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</si>
  <si>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</si>
  <si>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</si>
  <si>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</si>
  <si>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</si>
  <si>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</si>
  <si>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</si>
  <si>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</si>
  <si>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</si>
  <si>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</si>
  <si>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</si>
  <si>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</si>
  <si>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</si>
  <si>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</si>
  <si>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</si>
  <si>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</si>
  <si>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</si>
  <si>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</si>
  <si>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</si>
  <si>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</si>
  <si>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</si>
  <si>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</si>
  <si>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</si>
  <si>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</si>
  <si>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</si>
  <si>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</si>
  <si>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</si>
  <si>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</si>
  <si>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</si>
  <si>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</si>
  <si>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</si>
  <si>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</si>
  <si>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</si>
  <si>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</si>
  <si>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</si>
  <si>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</si>
  <si>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</si>
  <si>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</si>
  <si>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</si>
  <si>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</si>
  <si>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</si>
  <si>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</si>
  <si>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</si>
  <si>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</si>
  <si>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</si>
  <si>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</si>
  <si>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</si>
  <si>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</si>
  <si>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</si>
  <si>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</si>
  <si>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</si>
  <si>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</si>
  <si>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</si>
  <si>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</si>
  <si>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</si>
  <si>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</si>
  <si>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</si>
  <si>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</si>
  <si>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</si>
  <si>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</si>
  <si>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</si>
  <si>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</si>
  <si>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</si>
  <si>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</si>
  <si>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</si>
  <si>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</si>
  <si>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</si>
  <si>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</si>
  <si>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</si>
  <si>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3.36</t>
  </si>
  <si>
    <t>一般会計</t>
  </si>
  <si>
    <t>国民健康保険事業勘定会計</t>
  </si>
  <si>
    <t>介護保険事業勘定会計</t>
  </si>
  <si>
    <t>国民健康保険診療施設勘定会計</t>
  </si>
  <si>
    <t>簡易水道事業</t>
  </si>
  <si>
    <t>後期高齢者医療事業</t>
  </si>
  <si>
    <t>下水道事業</t>
  </si>
  <si>
    <t>その他会計（赤字）</t>
  </si>
  <si>
    <t>その他会計（黒字）</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</si>
  <si>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</si>
  <si>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</si>
  <si>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</si>
  <si>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</si>
  <si>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</si>
  <si>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</si>
  <si>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</si>
  <si>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</si>
  <si>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</si>
  <si>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</si>
  <si>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t>
    <phoneticPr fontId="2"/>
  </si>
  <si>
    <t>西都児湯環境整備事務組合</t>
    <rPh sb="0" eb="2">
      <t>サイト</t>
    </rPh>
    <rPh sb="2" eb="4">
      <t>コユ</t>
    </rPh>
    <rPh sb="4" eb="6">
      <t>カンキョウ</t>
    </rPh>
    <rPh sb="6" eb="8">
      <t>セイビ</t>
    </rPh>
    <rPh sb="8" eb="10">
      <t>ジム</t>
    </rPh>
    <rPh sb="10" eb="12">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</si>
  <si>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</si>
  <si>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</si>
  <si>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</si>
  <si>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宮崎県自治会館管理組合</t>
    <rPh sb="0" eb="3">
      <t>ミヤザキケン</t>
    </rPh>
    <rPh sb="3" eb="5">
      <t>ジチ</t>
    </rPh>
    <rPh sb="5" eb="7">
      <t>カイカン</t>
    </rPh>
    <rPh sb="7" eb="9">
      <t>カンリ</t>
    </rPh>
    <rPh sb="9" eb="11">
      <t>クミアイ</t>
    </rPh>
    <phoneticPr fontId="2"/>
  </si>
  <si>
    <t>米良の庄</t>
    <rPh sb="0" eb="2">
      <t>メラ</t>
    </rPh>
    <rPh sb="3" eb="4">
      <t>ショウ</t>
    </rPh>
    <phoneticPr fontId="2"/>
  </si>
  <si>
    <t>○</t>
    <phoneticPr fontId="2"/>
  </si>
  <si>
    <t>宮崎県環境整備公社</t>
    <rPh sb="0" eb="3">
      <t>ミヤザキケン</t>
    </rPh>
    <rPh sb="3" eb="5">
      <t>カンキョウ</t>
    </rPh>
    <rPh sb="5" eb="7">
      <t>セイビ</t>
    </rPh>
    <rPh sb="7" eb="9">
      <t>コウシャ</t>
    </rPh>
    <phoneticPr fontId="2"/>
  </si>
  <si>
    <t>宮崎県林業公社</t>
    <rPh sb="0" eb="3">
      <t>ミヤザキケン</t>
    </rPh>
    <rPh sb="3" eb="5">
      <t>リンギョウ</t>
    </rPh>
    <rPh sb="5" eb="7">
      <t>コウシャ</t>
    </rPh>
    <phoneticPr fontId="2"/>
  </si>
  <si>
    <t>計画的な基金の積立による資金運用と起債抑制により、将来負担比率は発生していない。今後も地方債については、これまで同様に借入の抑制に努め、将来負担比率が発生していない財政運営を行っていく。</t>
    <rPh sb="0" eb="3">
      <t>ケイカクテキ</t>
    </rPh>
    <rPh sb="4" eb="6">
      <t>キキン</t>
    </rPh>
    <rPh sb="7" eb="9">
      <t>ツミタテ</t>
    </rPh>
    <rPh sb="12" eb="14">
      <t>シキン</t>
    </rPh>
    <rPh sb="14" eb="16">
      <t>ウンヨウ</t>
    </rPh>
    <rPh sb="17" eb="19">
      <t>キサイ</t>
    </rPh>
    <rPh sb="19" eb="21">
      <t>ヨクセイ</t>
    </rPh>
    <rPh sb="25" eb="27">
      <t>ショウライ</t>
    </rPh>
    <rPh sb="27" eb="29">
      <t>フタン</t>
    </rPh>
    <rPh sb="29" eb="31">
      <t>ヒリツ</t>
    </rPh>
    <rPh sb="32" eb="34">
      <t>ハッセイ</t>
    </rPh>
    <rPh sb="40" eb="42">
      <t>コンゴ</t>
    </rPh>
    <rPh sb="43" eb="46">
      <t>チホウサイ</t>
    </rPh>
    <rPh sb="56" eb="58">
      <t>ドウヨウ</t>
    </rPh>
    <rPh sb="59" eb="61">
      <t>カリイレ</t>
    </rPh>
    <rPh sb="62" eb="64">
      <t>ヨクセイ</t>
    </rPh>
    <rPh sb="65" eb="66">
      <t>ツト</t>
    </rPh>
    <rPh sb="68" eb="70">
      <t>ショウライ</t>
    </rPh>
    <rPh sb="70" eb="72">
      <t>フタン</t>
    </rPh>
    <rPh sb="72" eb="74">
      <t>ヒリツ</t>
    </rPh>
    <rPh sb="75" eb="77">
      <t>ハッセイ</t>
    </rPh>
    <rPh sb="82" eb="84">
      <t>ザイセイ</t>
    </rPh>
    <rPh sb="84" eb="86">
      <t>ウンエイ</t>
    </rPh>
    <rPh sb="87" eb="88">
      <t>オコナ</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</si>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</sst>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CDB0-479C-82E4-C0B5A42B21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605153</c:v>
                </c:pt>
                <c:pt idx="1">
                  <c:v>424428</c:v>
                </c:pt>
                <c:pt idx="2">
                  <c:v>481334</c:v>
                </c:pt>
                <c:pt idx="3">
                  <c:v>434815</c:v>
                </c:pt>
                <c:pt idx="4">
                  <c:v>609734</c:v>
                </c:pt>
              </c:numCache>
            </c:numRef>
          </c:val>
          <c:smooth val="0"/>
          <c:extLst xmlns:c16r2="http://schemas.microsoft.com/office/drawing/2015/06/chart">
            <c:ext xmlns:c16="http://schemas.microsoft.com/office/drawing/2014/chart" uri="{C3380CC4-5D6E-409C-BE32-E72D297353CC}">
              <c16:uniqueId val="{00000001-CDB0-479C-82E4-C0B5A42B213F}"/>
            </c:ext>
          </c:extLst>
        </c:ser>
        <c:dLbls>
          <c:showLegendKey val="0"/>
          <c:showVal val="0"/>
          <c:showCatName val="0"/>
          <c:showSerName val="0"/>
          <c:showPercent val="0"/>
          <c:showBubbleSize val="0"/>
        </c:dLbls>
        <c:marker val="1"/>
        <c:smooth val="0"/>
        <c:axId val="190291496"/>
        <c:axId val="190292280"/>
      </c:lineChart>
      <c:catAx>
        <c:axId val="190291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292280"/>
        <c:crosses val="autoZero"/>
        <c:auto val="1"/>
        <c:lblAlgn val="ctr"/>
        <c:lblOffset val="100"/>
        <c:tickLblSkip val="1"/>
        <c:tickMarkSkip val="1"/>
        <c:noMultiLvlLbl val="0"/>
      </c:catAx>
      <c:valAx>
        <c:axId val="1902922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291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5.74</c:v>
                </c:pt>
                <c:pt idx="1">
                  <c:v>5.75</c:v>
                </c:pt>
                <c:pt idx="2">
                  <c:v>7.19</c:v>
                </c:pt>
                <c:pt idx="3">
                  <c:v>6.6</c:v>
                </c:pt>
                <c:pt idx="4">
                  <c:v>7.07</c:v>
                </c:pt>
              </c:numCache>
            </c:numRef>
          </c:val>
          <c:extLst xmlns:c16r2="http://schemas.microsoft.com/office/drawing/2015/06/chart">
            <c:ext xmlns:c16="http://schemas.microsoft.com/office/drawing/2014/chart" uri="{C3380CC4-5D6E-409C-BE32-E72D297353CC}">
              <c16:uniqueId val="{00000000-54CD-4DE8-AB15-8DC02518D6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35.53</c:v>
                </c:pt>
                <c:pt idx="1">
                  <c:v>43.96</c:v>
                </c:pt>
                <c:pt idx="2">
                  <c:v>42.49</c:v>
                </c:pt>
                <c:pt idx="3">
                  <c:v>48.25</c:v>
                </c:pt>
                <c:pt idx="4">
                  <c:v>48.28</c:v>
                </c:pt>
              </c:numCache>
            </c:numRef>
          </c:val>
          <c:extLst xmlns:c16r2="http://schemas.microsoft.com/office/drawing/2015/06/chart">
            <c:ext xmlns:c16="http://schemas.microsoft.com/office/drawing/2014/chart" uri="{C3380CC4-5D6E-409C-BE32-E72D297353CC}">
              <c16:uniqueId val="{00000001-54CD-4DE8-AB15-8DC02518D627}"/>
            </c:ext>
          </c:extLst>
        </c:ser>
        <c:dLbls>
          <c:showLegendKey val="0"/>
          <c:showVal val="0"/>
          <c:showCatName val="0"/>
          <c:showSerName val="0"/>
          <c:showPercent val="0"/>
          <c:showBubbleSize val="0"/>
        </c:dLbls>
        <c:gapWidth val="250"/>
        <c:overlap val="100"/>
        <c:axId val="412736912"/>
        <c:axId val="412737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4.97</c:v>
                </c:pt>
                <c:pt idx="1">
                  <c:v>2.91</c:v>
                </c:pt>
                <c:pt idx="2">
                  <c:v>1.63</c:v>
                </c:pt>
                <c:pt idx="3">
                  <c:v>2.78</c:v>
                </c:pt>
                <c:pt idx="4">
                  <c:v>-3.36</c:v>
                </c:pt>
              </c:numCache>
            </c:numRef>
          </c:val>
          <c:smooth val="0"/>
          <c:extLst xmlns:c16r2="http://schemas.microsoft.com/office/drawing/2015/06/chart">
            <c:ext xmlns:c16="http://schemas.microsoft.com/office/drawing/2014/chart" uri="{C3380CC4-5D6E-409C-BE32-E72D297353CC}">
              <c16:uniqueId val="{00000002-54CD-4DE8-AB15-8DC02518D627}"/>
            </c:ext>
          </c:extLst>
        </c:ser>
        <c:dLbls>
          <c:showLegendKey val="0"/>
          <c:showVal val="0"/>
          <c:showCatName val="0"/>
          <c:showSerName val="0"/>
          <c:showPercent val="0"/>
          <c:showBubbleSize val="0"/>
        </c:dLbls>
        <c:marker val="1"/>
        <c:smooth val="0"/>
        <c:axId val="412736912"/>
        <c:axId val="412737304"/>
      </c:lineChart>
      <c:catAx>
        <c:axId val="41273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2737304"/>
        <c:crosses val="autoZero"/>
        <c:auto val="1"/>
        <c:lblAlgn val="ctr"/>
        <c:lblOffset val="100"/>
        <c:tickLblSkip val="1"/>
        <c:tickMarkSkip val="1"/>
        <c:noMultiLvlLbl val="0"/>
      </c:catAx>
      <c:valAx>
        <c:axId val="412737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73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8BA-4F24-95CD-BB2DD4078D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8BA-4F24-95CD-BB2DD4078D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8BA-4F24-95CD-BB2DD4078D85}"/>
            </c:ext>
          </c:extLst>
        </c:ser>
        <c:ser>
          <c:idx val="3"/>
          <c:order val="3"/>
          <c:tx>
            <c:strRef>
              <c:f>データシート!$A$30</c:f>
              <c:strCache>
                <c:ptCount val="1"/>
                <c:pt idx="0">
                  <c:v>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0.13</c:v>
                </c:pt>
                <c:pt idx="2">
                  <c:v>#N/A</c:v>
                </c:pt>
                <c:pt idx="3">
                  <c:v>0.24</c:v>
                </c:pt>
                <c:pt idx="4">
                  <c:v>#N/A</c:v>
                </c:pt>
                <c:pt idx="5">
                  <c:v>0.14000000000000001</c:v>
                </c:pt>
                <c:pt idx="6">
                  <c:v>#N/A</c:v>
                </c:pt>
                <c:pt idx="7">
                  <c:v>0.1</c:v>
                </c:pt>
                <c:pt idx="8">
                  <c:v>#N/A</c:v>
                </c:pt>
                <c:pt idx="9">
                  <c:v>0.16</c:v>
                </c:pt>
              </c:numCache>
            </c:numRef>
          </c:val>
          <c:extLst xmlns:c16r2="http://schemas.microsoft.com/office/drawing/2015/06/chart">
            <c:ext xmlns:c16="http://schemas.microsoft.com/office/drawing/2014/chart" uri="{C3380CC4-5D6E-409C-BE32-E72D297353CC}">
              <c16:uniqueId val="{00000003-58BA-4F24-95CD-BB2DD4078D85}"/>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7.0000000000000007E-2</c:v>
                </c:pt>
                <c:pt idx="6">
                  <c:v>#N/A</c:v>
                </c:pt>
                <c:pt idx="7">
                  <c:v>0.12</c:v>
                </c:pt>
                <c:pt idx="8">
                  <c:v>#N/A</c:v>
                </c:pt>
                <c:pt idx="9">
                  <c:v>0.2</c:v>
                </c:pt>
              </c:numCache>
            </c:numRef>
          </c:val>
          <c:extLst xmlns:c16r2="http://schemas.microsoft.com/office/drawing/2015/06/chart">
            <c:ext xmlns:c16="http://schemas.microsoft.com/office/drawing/2014/chart" uri="{C3380CC4-5D6E-409C-BE32-E72D297353CC}">
              <c16:uniqueId val="{00000004-58BA-4F24-95CD-BB2DD4078D85}"/>
            </c:ext>
          </c:extLst>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0.33</c:v>
                </c:pt>
                <c:pt idx="2">
                  <c:v>#N/A</c:v>
                </c:pt>
                <c:pt idx="3">
                  <c:v>0.26</c:v>
                </c:pt>
                <c:pt idx="4">
                  <c:v>#N/A</c:v>
                </c:pt>
                <c:pt idx="5">
                  <c:v>0.16</c:v>
                </c:pt>
                <c:pt idx="6">
                  <c:v>#N/A</c:v>
                </c:pt>
                <c:pt idx="7">
                  <c:v>0.28999999999999998</c:v>
                </c:pt>
                <c:pt idx="8">
                  <c:v>#N/A</c:v>
                </c:pt>
                <c:pt idx="9">
                  <c:v>0.22</c:v>
                </c:pt>
              </c:numCache>
            </c:numRef>
          </c:val>
          <c:extLst xmlns:c16r2="http://schemas.microsoft.com/office/drawing/2015/06/chart">
            <c:ext xmlns:c16="http://schemas.microsoft.com/office/drawing/2014/chart" uri="{C3380CC4-5D6E-409C-BE32-E72D297353CC}">
              <c16:uniqueId val="{00000005-58BA-4F24-95CD-BB2DD4078D85}"/>
            </c:ext>
          </c:extLst>
        </c:ser>
        <c:ser>
          <c:idx val="6"/>
          <c:order val="6"/>
          <c:tx>
            <c:strRef>
              <c:f>データシート!$A$33</c:f>
              <c:strCache>
                <c:ptCount val="1"/>
                <c:pt idx="0">
                  <c:v>国民健康保険診療施設勘定会計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1.54</c:v>
                </c:pt>
                <c:pt idx="2">
                  <c:v>#N/A</c:v>
                </c:pt>
                <c:pt idx="3">
                  <c:v>0.42</c:v>
                </c:pt>
                <c:pt idx="4">
                  <c:v>#N/A</c:v>
                </c:pt>
                <c:pt idx="5">
                  <c:v>1.07</c:v>
                </c:pt>
                <c:pt idx="6">
                  <c:v>#N/A</c:v>
                </c:pt>
                <c:pt idx="7">
                  <c:v>0.28999999999999998</c:v>
                </c:pt>
                <c:pt idx="8">
                  <c:v>#N/A</c:v>
                </c:pt>
                <c:pt idx="9">
                  <c:v>0.79</c:v>
                </c:pt>
              </c:numCache>
            </c:numRef>
          </c:val>
          <c:extLst xmlns:c16r2="http://schemas.microsoft.com/office/drawing/2015/06/chart">
            <c:ext xmlns:c16="http://schemas.microsoft.com/office/drawing/2014/chart" uri="{C3380CC4-5D6E-409C-BE32-E72D297353CC}">
              <c16:uniqueId val="{00000006-58BA-4F24-95CD-BB2DD4078D85}"/>
            </c:ext>
          </c:extLst>
        </c:ser>
        <c:ser>
          <c:idx val="7"/>
          <c:order val="7"/>
          <c:tx>
            <c:strRef>
              <c:f>データシート!$A$34</c:f>
              <c:strCache>
                <c:ptCount val="1"/>
                <c:pt idx="0">
                  <c:v>介護保険事業勘定会計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0.73</c:v>
                </c:pt>
                <c:pt idx="2">
                  <c:v>#N/A</c:v>
                </c:pt>
                <c:pt idx="3">
                  <c:v>1.1000000000000001</c:v>
                </c:pt>
                <c:pt idx="4">
                  <c:v>#N/A</c:v>
                </c:pt>
                <c:pt idx="5">
                  <c:v>1.75</c:v>
                </c:pt>
                <c:pt idx="6">
                  <c:v>#N/A</c:v>
                </c:pt>
                <c:pt idx="7">
                  <c:v>1.48</c:v>
                </c:pt>
                <c:pt idx="8">
                  <c:v>#N/A</c:v>
                </c:pt>
                <c:pt idx="9">
                  <c:v>2.0299999999999998</c:v>
                </c:pt>
              </c:numCache>
            </c:numRef>
          </c:val>
          <c:extLst xmlns:c16r2="http://schemas.microsoft.com/office/drawing/2015/06/chart">
            <c:ext xmlns:c16="http://schemas.microsoft.com/office/drawing/2014/chart" uri="{C3380CC4-5D6E-409C-BE32-E72D297353CC}">
              <c16:uniqueId val="{00000007-58BA-4F24-95CD-BB2DD4078D85}"/>
            </c:ext>
          </c:extLst>
        </c:ser>
        <c:ser>
          <c:idx val="8"/>
          <c:order val="8"/>
          <c:tx>
            <c:strRef>
              <c:f>データシート!$A$35</c:f>
              <c:strCache>
                <c:ptCount val="1"/>
                <c:pt idx="0">
                  <c:v>国民健康保険事業勘定会計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2.39</c:v>
                </c:pt>
                <c:pt idx="2">
                  <c:v>#N/A</c:v>
                </c:pt>
                <c:pt idx="3">
                  <c:v>1.51</c:v>
                </c:pt>
                <c:pt idx="4">
                  <c:v>#N/A</c:v>
                </c:pt>
                <c:pt idx="5">
                  <c:v>1.94</c:v>
                </c:pt>
                <c:pt idx="6">
                  <c:v>#N/A</c:v>
                </c:pt>
                <c:pt idx="7">
                  <c:v>2.91</c:v>
                </c:pt>
                <c:pt idx="8">
                  <c:v>#N/A</c:v>
                </c:pt>
                <c:pt idx="9">
                  <c:v>3.35</c:v>
                </c:pt>
              </c:numCache>
            </c:numRef>
          </c:val>
          <c:extLst xmlns:c16r2="http://schemas.microsoft.com/office/drawing/2015/06/chart">
            <c:ext xmlns:c16="http://schemas.microsoft.com/office/drawing/2014/chart" uri="{C3380CC4-5D6E-409C-BE32-E72D297353CC}">
              <c16:uniqueId val="{00000008-58BA-4F24-95CD-BB2DD4078D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5.73</c:v>
                </c:pt>
                <c:pt idx="2">
                  <c:v>#N/A</c:v>
                </c:pt>
                <c:pt idx="3">
                  <c:v>5.75</c:v>
                </c:pt>
                <c:pt idx="4">
                  <c:v>#N/A</c:v>
                </c:pt>
                <c:pt idx="5">
                  <c:v>7.18</c:v>
                </c:pt>
                <c:pt idx="6">
                  <c:v>#N/A</c:v>
                </c:pt>
                <c:pt idx="7">
                  <c:v>6.59</c:v>
                </c:pt>
                <c:pt idx="8">
                  <c:v>#N/A</c:v>
                </c:pt>
                <c:pt idx="9">
                  <c:v>7.07</c:v>
                </c:pt>
              </c:numCache>
            </c:numRef>
          </c:val>
          <c:extLst xmlns:c16r2="http://schemas.microsoft.com/office/drawing/2015/06/chart">
            <c:ext xmlns:c16="http://schemas.microsoft.com/office/drawing/2014/chart" uri="{C3380CC4-5D6E-409C-BE32-E72D297353CC}">
              <c16:uniqueId val="{00000009-58BA-4F24-95CD-BB2DD4078D85}"/>
            </c:ext>
          </c:extLst>
        </c:ser>
        <c:dLbls>
          <c:showLegendKey val="0"/>
          <c:showVal val="0"/>
          <c:showCatName val="0"/>
          <c:showSerName val="0"/>
          <c:showPercent val="0"/>
          <c:showBubbleSize val="0"/>
        </c:dLbls>
        <c:gapWidth val="150"/>
        <c:overlap val="100"/>
        <c:axId val="412738088"/>
        <c:axId val="412738480"/>
      </c:barChart>
      <c:catAx>
        <c:axId val="41273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738480"/>
        <c:crosses val="autoZero"/>
        <c:auto val="1"/>
        <c:lblAlgn val="ctr"/>
        <c:lblOffset val="100"/>
        <c:tickLblSkip val="1"/>
        <c:tickMarkSkip val="1"/>
        <c:noMultiLvlLbl val="0"/>
      </c:catAx>
      <c:valAx>
        <c:axId val="41273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738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264</c:v>
                </c:pt>
                <c:pt idx="5">
                  <c:v>249</c:v>
                </c:pt>
                <c:pt idx="8">
                  <c:v>222</c:v>
                </c:pt>
                <c:pt idx="11">
                  <c:v>214</c:v>
                </c:pt>
                <c:pt idx="14">
                  <c:v>206</c:v>
                </c:pt>
              </c:numCache>
            </c:numRef>
          </c:val>
          <c:extLst xmlns:c16r2="http://schemas.microsoft.com/office/drawing/2015/06/chart">
            <c:ext xmlns:c16="http://schemas.microsoft.com/office/drawing/2014/chart" uri="{C3380CC4-5D6E-409C-BE32-E72D297353CC}">
              <c16:uniqueId val="{00000000-940B-4C17-8475-75C93D0DDB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40B-4C17-8475-75C93D0DDB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2-940B-4C17-8475-75C93D0DDB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10</c:v>
                </c:pt>
                <c:pt idx="6">
                  <c:v>10</c:v>
                </c:pt>
                <c:pt idx="9">
                  <c:v>10</c:v>
                </c:pt>
                <c:pt idx="12">
                  <c:v>9</c:v>
                </c:pt>
              </c:numCache>
            </c:numRef>
          </c:val>
          <c:extLst xmlns:c16r2="http://schemas.microsoft.com/office/drawing/2015/06/chart">
            <c:ext xmlns:c16="http://schemas.microsoft.com/office/drawing/2014/chart" uri="{C3380CC4-5D6E-409C-BE32-E72D297353CC}">
              <c16:uniqueId val="{00000003-940B-4C17-8475-75C93D0DDB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c:v>
                </c:pt>
                <c:pt idx="3">
                  <c:v>36</c:v>
                </c:pt>
                <c:pt idx="6">
                  <c:v>38</c:v>
                </c:pt>
                <c:pt idx="9">
                  <c:v>37</c:v>
                </c:pt>
                <c:pt idx="12">
                  <c:v>36</c:v>
                </c:pt>
              </c:numCache>
            </c:numRef>
          </c:val>
          <c:extLst xmlns:c16r2="http://schemas.microsoft.com/office/drawing/2015/06/chart">
            <c:ext xmlns:c16="http://schemas.microsoft.com/office/drawing/2014/chart" uri="{C3380CC4-5D6E-409C-BE32-E72D297353CC}">
              <c16:uniqueId val="{00000004-940B-4C17-8475-75C93D0DDB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40B-4C17-8475-75C93D0DDB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40B-4C17-8475-75C93D0DDB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256</c:v>
                </c:pt>
                <c:pt idx="3">
                  <c:v>244</c:v>
                </c:pt>
                <c:pt idx="6">
                  <c:v>208</c:v>
                </c:pt>
                <c:pt idx="9">
                  <c:v>203</c:v>
                </c:pt>
                <c:pt idx="12">
                  <c:v>217</c:v>
                </c:pt>
              </c:numCache>
            </c:numRef>
          </c:val>
          <c:extLst xmlns:c16r2="http://schemas.microsoft.com/office/drawing/2015/06/chart">
            <c:ext xmlns:c16="http://schemas.microsoft.com/office/drawing/2014/chart" uri="{C3380CC4-5D6E-409C-BE32-E72D297353CC}">
              <c16:uniqueId val="{00000007-940B-4C17-8475-75C93D0DDB14}"/>
            </c:ext>
          </c:extLst>
        </c:ser>
        <c:dLbls>
          <c:showLegendKey val="0"/>
          <c:showVal val="0"/>
          <c:showCatName val="0"/>
          <c:showSerName val="0"/>
          <c:showPercent val="0"/>
          <c:showBubbleSize val="0"/>
        </c:dLbls>
        <c:gapWidth val="100"/>
        <c:overlap val="100"/>
        <c:axId val="412739264"/>
        <c:axId val="423017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48</c:v>
                </c:pt>
                <c:pt idx="2">
                  <c:v>#N/A</c:v>
                </c:pt>
                <c:pt idx="3">
                  <c:v>#N/A</c:v>
                </c:pt>
                <c:pt idx="4">
                  <c:v>44</c:v>
                </c:pt>
                <c:pt idx="5">
                  <c:v>#N/A</c:v>
                </c:pt>
                <c:pt idx="6">
                  <c:v>#N/A</c:v>
                </c:pt>
                <c:pt idx="7">
                  <c:v>37</c:v>
                </c:pt>
                <c:pt idx="8">
                  <c:v>#N/A</c:v>
                </c:pt>
                <c:pt idx="9">
                  <c:v>#N/A</c:v>
                </c:pt>
                <c:pt idx="10">
                  <c:v>39</c:v>
                </c:pt>
                <c:pt idx="11">
                  <c:v>#N/A</c:v>
                </c:pt>
                <c:pt idx="12">
                  <c:v>#N/A</c:v>
                </c:pt>
                <c:pt idx="13">
                  <c:v>59</c:v>
                </c:pt>
                <c:pt idx="14">
                  <c:v>#N/A</c:v>
                </c:pt>
              </c:numCache>
            </c:numRef>
          </c:val>
          <c:smooth val="0"/>
          <c:extLst xmlns:c16r2="http://schemas.microsoft.com/office/drawing/2015/06/chart">
            <c:ext xmlns:c16="http://schemas.microsoft.com/office/drawing/2014/chart" uri="{C3380CC4-5D6E-409C-BE32-E72D297353CC}">
              <c16:uniqueId val="{00000008-940B-4C17-8475-75C93D0DDB14}"/>
            </c:ext>
          </c:extLst>
        </c:ser>
        <c:dLbls>
          <c:showLegendKey val="0"/>
          <c:showVal val="0"/>
          <c:showCatName val="0"/>
          <c:showSerName val="0"/>
          <c:showPercent val="0"/>
          <c:showBubbleSize val="0"/>
        </c:dLbls>
        <c:marker val="1"/>
        <c:smooth val="0"/>
        <c:axId val="412739264"/>
        <c:axId val="423017984"/>
      </c:lineChart>
      <c:catAx>
        <c:axId val="41273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017984"/>
        <c:crosses val="autoZero"/>
        <c:auto val="1"/>
        <c:lblAlgn val="ctr"/>
        <c:lblOffset val="100"/>
        <c:tickLblSkip val="1"/>
        <c:tickMarkSkip val="1"/>
        <c:noMultiLvlLbl val="0"/>
      </c:catAx>
      <c:valAx>
        <c:axId val="42301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73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1867</c:v>
                </c:pt>
                <c:pt idx="5">
                  <c:v>1801</c:v>
                </c:pt>
                <c:pt idx="8">
                  <c:v>2005</c:v>
                </c:pt>
                <c:pt idx="11">
                  <c:v>1798</c:v>
                </c:pt>
                <c:pt idx="14">
                  <c:v>1756</c:v>
                </c:pt>
              </c:numCache>
            </c:numRef>
          </c:val>
          <c:extLst xmlns:c16r2="http://schemas.microsoft.com/office/drawing/2015/06/chart">
            <c:ext xmlns:c16="http://schemas.microsoft.com/office/drawing/2014/chart" uri="{C3380CC4-5D6E-409C-BE32-E72D297353CC}">
              <c16:uniqueId val="{00000000-A395-4D37-9E03-3056D57C1A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395-4D37-9E03-3056D57C1A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3303</c:v>
                </c:pt>
                <c:pt idx="5">
                  <c:v>3417</c:v>
                </c:pt>
                <c:pt idx="8">
                  <c:v>3698</c:v>
                </c:pt>
                <c:pt idx="11">
                  <c:v>3682</c:v>
                </c:pt>
                <c:pt idx="14">
                  <c:v>3374</c:v>
                </c:pt>
              </c:numCache>
            </c:numRef>
          </c:val>
          <c:extLst xmlns:c16r2="http://schemas.microsoft.com/office/drawing/2015/06/chart">
            <c:ext xmlns:c16="http://schemas.microsoft.com/office/drawing/2014/chart" uri="{C3380CC4-5D6E-409C-BE32-E72D297353CC}">
              <c16:uniqueId val="{00000002-A395-4D37-9E03-3056D57C1A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395-4D37-9E03-3056D57C1A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395-4D37-9E03-3056D57C1A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10</c:v>
                </c:pt>
                <c:pt idx="12">
                  <c:v>7</c:v>
                </c:pt>
              </c:numCache>
            </c:numRef>
          </c:val>
          <c:extLst xmlns:c16r2="http://schemas.microsoft.com/office/drawing/2015/06/chart">
            <c:ext xmlns:c16="http://schemas.microsoft.com/office/drawing/2014/chart" uri="{C3380CC4-5D6E-409C-BE32-E72D297353CC}">
              <c16:uniqueId val="{00000005-A395-4D37-9E03-3056D57C1A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418</c:v>
                </c:pt>
                <c:pt idx="3">
                  <c:v>310</c:v>
                </c:pt>
                <c:pt idx="6">
                  <c:v>328</c:v>
                </c:pt>
                <c:pt idx="9">
                  <c:v>338</c:v>
                </c:pt>
                <c:pt idx="12">
                  <c:v>312</c:v>
                </c:pt>
              </c:numCache>
            </c:numRef>
          </c:val>
          <c:extLst xmlns:c16r2="http://schemas.microsoft.com/office/drawing/2015/06/chart">
            <c:ext xmlns:c16="http://schemas.microsoft.com/office/drawing/2014/chart" uri="{C3380CC4-5D6E-409C-BE32-E72D297353CC}">
              <c16:uniqueId val="{00000006-A395-4D37-9E03-3056D57C1A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50</c:v>
                </c:pt>
                <c:pt idx="3">
                  <c:v>48</c:v>
                </c:pt>
                <c:pt idx="6">
                  <c:v>40</c:v>
                </c:pt>
                <c:pt idx="9">
                  <c:v>30</c:v>
                </c:pt>
                <c:pt idx="12">
                  <c:v>20</c:v>
                </c:pt>
              </c:numCache>
            </c:numRef>
          </c:val>
          <c:extLst xmlns:c16r2="http://schemas.microsoft.com/office/drawing/2015/06/chart">
            <c:ext xmlns:c16="http://schemas.microsoft.com/office/drawing/2014/chart" uri="{C3380CC4-5D6E-409C-BE32-E72D297353CC}">
              <c16:uniqueId val="{00000007-A395-4D37-9E03-3056D57C1A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317</c:v>
                </c:pt>
                <c:pt idx="3">
                  <c:v>359</c:v>
                </c:pt>
                <c:pt idx="6">
                  <c:v>390</c:v>
                </c:pt>
                <c:pt idx="9">
                  <c:v>429</c:v>
                </c:pt>
                <c:pt idx="12">
                  <c:v>485</c:v>
                </c:pt>
              </c:numCache>
            </c:numRef>
          </c:val>
          <c:extLst xmlns:c16r2="http://schemas.microsoft.com/office/drawing/2015/06/chart">
            <c:ext xmlns:c16="http://schemas.microsoft.com/office/drawing/2014/chart" uri="{C3380CC4-5D6E-409C-BE32-E72D297353CC}">
              <c16:uniqueId val="{00000008-A395-4D37-9E03-3056D57C1A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41</c:v>
                </c:pt>
                <c:pt idx="3">
                  <c:v>38</c:v>
                </c:pt>
                <c:pt idx="6">
                  <c:v>35</c:v>
                </c:pt>
                <c:pt idx="9">
                  <c:v>32</c:v>
                </c:pt>
                <c:pt idx="12">
                  <c:v>29</c:v>
                </c:pt>
              </c:numCache>
            </c:numRef>
          </c:val>
          <c:extLst xmlns:c16r2="http://schemas.microsoft.com/office/drawing/2015/06/chart">
            <c:ext xmlns:c16="http://schemas.microsoft.com/office/drawing/2014/chart" uri="{C3380CC4-5D6E-409C-BE32-E72D297353CC}">
              <c16:uniqueId val="{00000009-A395-4D37-9E03-3056D57C1A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2114</c:v>
                </c:pt>
                <c:pt idx="3">
                  <c:v>2047</c:v>
                </c:pt>
                <c:pt idx="6">
                  <c:v>2154</c:v>
                </c:pt>
                <c:pt idx="9">
                  <c:v>2101</c:v>
                </c:pt>
                <c:pt idx="12">
                  <c:v>2066</c:v>
                </c:pt>
              </c:numCache>
            </c:numRef>
          </c:val>
          <c:extLst xmlns:c16r2="http://schemas.microsoft.com/office/drawing/2015/06/chart">
            <c:ext xmlns:c16="http://schemas.microsoft.com/office/drawing/2014/chart" uri="{C3380CC4-5D6E-409C-BE32-E72D297353CC}">
              <c16:uniqueId val="{0000000A-A395-4D37-9E03-3056D57C1A46}"/>
            </c:ext>
          </c:extLst>
        </c:ser>
        <c:dLbls>
          <c:showLegendKey val="0"/>
          <c:showVal val="0"/>
          <c:showCatName val="0"/>
          <c:showSerName val="0"/>
          <c:showPercent val="0"/>
          <c:showBubbleSize val="0"/>
        </c:dLbls>
        <c:gapWidth val="100"/>
        <c:overlap val="100"/>
        <c:axId val="423020336"/>
        <c:axId val="423020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395-4D37-9E03-3056D57C1A46}"/>
            </c:ext>
          </c:extLst>
        </c:ser>
        <c:dLbls>
          <c:showLegendKey val="0"/>
          <c:showVal val="0"/>
          <c:showCatName val="0"/>
          <c:showSerName val="0"/>
          <c:showPercent val="0"/>
          <c:showBubbleSize val="0"/>
        </c:dLbls>
        <c:marker val="1"/>
        <c:smooth val="0"/>
        <c:axId val="423020336"/>
        <c:axId val="423020728"/>
      </c:lineChart>
      <c:catAx>
        <c:axId val="42302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3020728"/>
        <c:crosses val="autoZero"/>
        <c:auto val="1"/>
        <c:lblAlgn val="ctr"/>
        <c:lblOffset val="100"/>
        <c:tickLblSkip val="1"/>
        <c:tickMarkSkip val="1"/>
        <c:noMultiLvlLbl val="0"/>
      </c:catAx>
      <c:valAx>
        <c:axId val="423020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02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600</c:v>
                </c:pt>
                <c:pt idx="1">
                  <c:v>650</c:v>
                </c:pt>
                <c:pt idx="2">
                  <c:v>608</c:v>
                </c:pt>
              </c:numCache>
            </c:numRef>
          </c:val>
          <c:extLst xmlns:c16r2="http://schemas.microsoft.com/office/drawing/2015/06/chart">
            <c:ext xmlns:c16="http://schemas.microsoft.com/office/drawing/2014/chart" uri="{C3380CC4-5D6E-409C-BE32-E72D297353CC}">
              <c16:uniqueId val="{00000000-BA73-4CE4-9BFD-E56DA55484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400</c:v>
                </c:pt>
                <c:pt idx="1">
                  <c:v>400</c:v>
                </c:pt>
                <c:pt idx="2">
                  <c:v>300</c:v>
                </c:pt>
              </c:numCache>
            </c:numRef>
          </c:val>
          <c:extLst xmlns:c16r2="http://schemas.microsoft.com/office/drawing/2015/06/chart">
            <c:ext xmlns:c16="http://schemas.microsoft.com/office/drawing/2014/chart" uri="{C3380CC4-5D6E-409C-BE32-E72D297353CC}">
              <c16:uniqueId val="{00000001-BA73-4CE4-9BFD-E56DA55484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2454</c:v>
                </c:pt>
                <c:pt idx="1">
                  <c:v>2446</c:v>
                </c:pt>
                <c:pt idx="2">
                  <c:v>2277</c:v>
                </c:pt>
              </c:numCache>
            </c:numRef>
          </c:val>
          <c:extLst xmlns:c16r2="http://schemas.microsoft.com/office/drawing/2015/06/chart">
            <c:ext xmlns:c16="http://schemas.microsoft.com/office/drawing/2014/chart" uri="{C3380CC4-5D6E-409C-BE32-E72D297353CC}">
              <c16:uniqueId val="{00000002-BA73-4CE4-9BFD-E56DA5548422}"/>
            </c:ext>
          </c:extLst>
        </c:ser>
        <c:dLbls>
          <c:showLegendKey val="0"/>
          <c:showVal val="0"/>
          <c:showCatName val="0"/>
          <c:showSerName val="0"/>
          <c:showPercent val="0"/>
          <c:showBubbleSize val="0"/>
        </c:dLbls>
        <c:gapWidth val="120"/>
        <c:overlap val="100"/>
        <c:axId val="423019552"/>
        <c:axId val="423019160"/>
      </c:barChart>
      <c:catAx>
        <c:axId val="42301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3019160"/>
        <c:crosses val="autoZero"/>
        <c:auto val="1"/>
        <c:lblAlgn val="ctr"/>
        <c:lblOffset val="100"/>
        <c:tickLblSkip val="1"/>
        <c:tickMarkSkip val="1"/>
        <c:noMultiLvlLbl val="0"/>
      </c:catAx>
      <c:valAx>
        <c:axId val="423019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301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7AC-4F59-888F-15F2BFCBFC16}"/>
                </c:ext>
                <c:ext xmlns:c15="http://schemas.microsoft.com/office/drawing/2012/chart" uri="{CE6537A1-D6FC-4f65-9D91-7224C49458BB}">
                  <c15:dlblFieldTable>
                    <c15:dlblFTEntry>
                      <c15:txfldGUID>{94027C67-AE58-4722-A24F-21F4E74E5BB0}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7AC-4F59-888F-15F2BFCBFC16}"/>
                </c:ext>
                <c:ext xmlns:c15="http://schemas.microsoft.com/office/drawing/2012/chart" uri="{CE6537A1-D6FC-4f65-9D91-7224C49458BB}">
                  <c15:dlblFieldTable>
                    <c15:dlblFTEntry>
                      <c15:txfldGUID>{7619E82C-9B0E-45B0-AF93-6AB476F54AD8}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7AC-4F59-888F-15F2BFCBFC16}"/>
                </c:ext>
                <c:ext xmlns:c15="http://schemas.microsoft.com/office/drawing/2012/chart" uri="{CE6537A1-D6FC-4f65-9D91-7224C49458BB}">
                  <c15:dlblFieldTable>
                    <c15:dlblFTEntry>
                      <c15:txfldGUID>{55D2CF25-13DC-47CC-B4FC-0C7CD138DF91}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7AC-4F59-888F-15F2BFCBFC16}"/>
                </c:ext>
                <c:ext xmlns:c15="http://schemas.microsoft.com/office/drawing/2012/chart" uri="{CE6537A1-D6FC-4f65-9D91-7224C49458BB}">
                  <c15:dlblFieldTable>
                    <c15:dlblFTEntry>
                      <c15:txfldGUID>{03DC090E-5EF1-4DB1-A969-669111887762}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7AC-4F59-888F-15F2BFCBFC16}"/>
                </c:ext>
                <c:ext xmlns:c15="http://schemas.microsoft.com/office/drawing/2012/chart" uri="{CE6537A1-D6FC-4f65-9D91-7224C49458BB}">
                  <c15:dlblFieldTable>
                    <c15:dlblFTEntry>
                      <c15:txfldGUID>{229F37FC-88CB-42DE-8FF7-3DA41DCF9A51}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7AC-4F59-888F-15F2BFCBFC16}"/>
                </c:ext>
                <c:ext xmlns:c15="http://schemas.microsoft.com/office/drawing/2012/chart" uri="{CE6537A1-D6FC-4f65-9D91-7224C49458BB}">
                  <c15:dlblFieldTable>
                    <c15:dlblFTEntry>
                      <c15:txfldGUID>{878C5CDC-7D47-4106-BEF8-1B7A1DB2F0D8}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7AC-4F59-888F-15F2BFCBFC16}"/>
                </c:ext>
                <c:ext xmlns:c15="http://schemas.microsoft.com/office/drawing/2012/chart" uri="{CE6537A1-D6FC-4f65-9D91-7224C49458BB}">
                  <c15:dlblFieldTable>
                    <c15:dlblFTEntry>
                      <c15:txfldGUID>{00126E96-540E-4FEC-A47A-9EF997EAC974}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7AC-4F59-888F-15F2BFCBFC16}"/>
                </c:ext>
                <c:ext xmlns:c15="http://schemas.microsoft.com/office/drawing/2012/chart" uri="{CE6537A1-D6FC-4f65-9D91-7224C49458BB}">
                  <c15:dlblFieldTable>
                    <c15:dlblFTEntry>
                      <c15:txfldGUID>{0EBB55FB-F33C-4B83-A391-B119175DE510}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7AC-4F59-888F-15F2BFCBFC16}"/>
                </c:ext>
                <c:ext xmlns:c15="http://schemas.microsoft.com/office/drawing/2012/chart" uri="{CE6537A1-D6FC-4f65-9D91-7224C49458BB}">
                  <c15:dlblFieldTable>
                    <c15:dlblFTEntry>
                      <c15:txfldGUID>{5E47941B-F3DD-4E9D-BD72-F07612E7D7D7}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69.3</c:v>
                </c:pt>
                <c:pt idx="32">
                  <c:v>70.5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7AC-4F59-888F-15F2BFCBFC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7AC-4F59-888F-15F2BFCBFC16}"/>
                </c:ext>
                <c:ext xmlns:c15="http://schemas.microsoft.com/office/drawing/2012/chart" uri="{CE6537A1-D6FC-4f65-9D91-7224C49458BB}">
                  <c15:dlblFieldTable>
                    <c15:dlblFTEntry>
                      <c15:txfldGUID>{5EE3E1A3-EC92-423E-84C0-3F51B8C21C83}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7AC-4F59-888F-15F2BFCBFC16}"/>
                </c:ext>
                <c:ext xmlns:c15="http://schemas.microsoft.com/office/drawing/2012/chart" uri="{CE6537A1-D6FC-4f65-9D91-7224C49458BB}">
                  <c15:dlblFieldTable>
                    <c15:dlblFTEntry>
                      <c15:txfldGUID>{A65D32CC-E401-414D-B8E2-A5D029B9B0DF}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7AC-4F59-888F-15F2BFCBFC16}"/>
                </c:ext>
                <c:ext xmlns:c15="http://schemas.microsoft.com/office/drawing/2012/chart" uri="{CE6537A1-D6FC-4f65-9D91-7224C49458BB}">
                  <c15:dlblFieldTable>
                    <c15:dlblFTEntry>
                      <c15:txfldGUID>{D1B1E92C-7C70-4F3B-957C-AD974BBEFE0D}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7AC-4F59-888F-15F2BFCBFC16}"/>
                </c:ext>
                <c:ext xmlns:c15="http://schemas.microsoft.com/office/drawing/2012/chart" uri="{CE6537A1-D6FC-4f65-9D91-7224C49458BB}">
                  <c15:dlblFieldTable>
                    <c15:dlblFTEntry>
                      <c15:txfldGUID>{FFBC60D6-A3B9-47A6-A6FF-AB32E0CAF08B}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7AC-4F59-888F-15F2BFCBFC16}"/>
                </c:ext>
                <c:ext xmlns:c15="http://schemas.microsoft.com/office/drawing/2012/chart" uri="{CE6537A1-D6FC-4f65-9D91-7224C49458BB}">
                  <c15:dlblFieldTable>
                    <c15:dlblFTEntry>
                      <c15:txfldGUID>{C4B9A556-57E0-43C8-9A6A-E1F6A832B664}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7AC-4F59-888F-15F2BFCBFC16}"/>
                </c:ext>
                <c:ext xmlns:c15="http://schemas.microsoft.com/office/drawing/2012/chart" uri="{CE6537A1-D6FC-4f65-9D91-7224C49458BB}">
                  <c15:dlblFieldTable>
                    <c15:dlblFTEntry>
                      <c15:txfldGUID>{03785482-AEB3-4FCA-9967-6CE7A16E77FB}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7AC-4F59-888F-15F2BFCBFC16}"/>
                </c:ext>
                <c:ext xmlns:c15="http://schemas.microsoft.com/office/drawing/2012/chart" uri="{CE6537A1-D6FC-4f65-9D91-7224C49458BB}">
                  <c15:dlblFieldTable>
                    <c15:dlblFTEntry>
                      <c15:txfldGUID>{791B17B7-3953-4511-8D46-C979E2DC89CA}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7AC-4F59-888F-15F2BFCBFC16}"/>
                </c:ext>
                <c:ext xmlns:c15="http://schemas.microsoft.com/office/drawing/2012/chart" uri="{CE6537A1-D6FC-4f65-9D91-7224C49458BB}">
                  <c15:layout/>
                  <c15:dlblFieldTable>
                    <c15:dlblFTEntry>
                      <c15:txfldGUID>{316FCBBD-FB76-4154-A0E2-571CEAD4AADF}</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7AC-4F59-888F-15F2BFCBFC16}"/>
                </c:ext>
                <c:ext xmlns:c15="http://schemas.microsoft.com/office/drawing/2012/chart" uri="{CE6537A1-D6FC-4f65-9D91-7224C49458BB}">
                  <c15:layout/>
                  <c15:dlblFieldTable>
                    <c15:dlblFTEntry>
                      <c15:txfldGUID>{B779D499-6DC6-4BA3-BECD-8FD9672A1373}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47AC-4F59-888F-15F2BFCBFC16}"/>
            </c:ext>
          </c:extLst>
        </c:ser>
        <c:dLbls>
          <c:showLegendKey val="0"/>
          <c:showVal val="1"/>
          <c:showCatName val="0"/>
          <c:showSerName val="0"/>
          <c:showPercent val="0"/>
          <c:showBubbleSize val="0"/>
        </c:dLbls>
        <c:axId val="423775064"/>
        <c:axId val="423775456"/>
      </c:scatterChart>
      <c:valAx>
        <c:axId val="423775064"/>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775456"/>
        <c:crosses val="autoZero"/>
        <c:crossBetween val="midCat"/>
      </c:valAx>
      <c:valAx>
        <c:axId val="4237754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775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F93-4C4D-850D-E0C6BEA8C2EC}"/>
                </c:ext>
                <c:ext xmlns:c15="http://schemas.microsoft.com/office/drawing/2012/chart" uri="{CE6537A1-D6FC-4f65-9D91-7224C49458BB}">
                  <c15:dlblFieldTable>
                    <c15:dlblFTEntry>
                      <c15:txfldGUID>{77239C34-2336-4483-AC94-FB7D0BBA0E32}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93-4C4D-850D-E0C6BEA8C2EC}"/>
                </c:ext>
                <c:ext xmlns:c15="http://schemas.microsoft.com/office/drawing/2012/chart" uri="{CE6537A1-D6FC-4f65-9D91-7224C49458BB}">
                  <c15:dlblFieldTable>
                    <c15:dlblFTEntry>
                      <c15:txfldGUID>{5399439C-F886-4688-89C9-67C1E9CB15B5}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F93-4C4D-850D-E0C6BEA8C2EC}"/>
                </c:ext>
                <c:ext xmlns:c15="http://schemas.microsoft.com/office/drawing/2012/chart" uri="{CE6537A1-D6FC-4f65-9D91-7224C49458BB}">
                  <c15:dlblFieldTable>
                    <c15:dlblFTEntry>
                      <c15:txfldGUID>{DD6959AE-9A87-4CF8-BF3E-4FF18F4723C4}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F93-4C4D-850D-E0C6BEA8C2EC}"/>
                </c:ext>
                <c:ext xmlns:c15="http://schemas.microsoft.com/office/drawing/2012/chart" uri="{CE6537A1-D6FC-4f65-9D91-7224C49458BB}">
                  <c15:dlblFieldTable>
                    <c15:dlblFTEntry>
                      <c15:txfldGUID>{66012850-5D36-4268-B7C3-15AA47AEA16F}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F93-4C4D-850D-E0C6BEA8C2EC}"/>
                </c:ext>
                <c:ext xmlns:c15="http://schemas.microsoft.com/office/drawing/2012/chart" uri="{CE6537A1-D6FC-4f65-9D91-7224C49458BB}">
                  <c15:dlblFieldTable>
                    <c15:dlblFTEntry>
                      <c15:txfldGUID>{AD0CFD42-C164-464E-A10A-CED3BA154610}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F93-4C4D-850D-E0C6BEA8C2EC}"/>
                </c:ext>
                <c:ext xmlns:c15="http://schemas.microsoft.com/office/drawing/2012/chart" uri="{CE6537A1-D6FC-4f65-9D91-7224C49458BB}">
                  <c15:dlblFieldTable>
                    <c15:dlblFTEntry>
                      <c15:txfldGUID>{8696A4A4-DA35-48C7-9924-2E201CA9B678}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F93-4C4D-850D-E0C6BEA8C2EC}"/>
                </c:ext>
                <c:ext xmlns:c15="http://schemas.microsoft.com/office/drawing/2012/chart" uri="{CE6537A1-D6FC-4f65-9D91-7224C49458BB}">
                  <c15:dlblFieldTable>
                    <c15:dlblFTEntry>
                      <c15:txfldGUID>{CF3D8F44-A927-49DD-A3FB-1B1E5919A1FE}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F93-4C4D-850D-E0C6BEA8C2EC}"/>
                </c:ext>
                <c:ext xmlns:c15="http://schemas.microsoft.com/office/drawing/2012/chart" uri="{CE6537A1-D6FC-4f65-9D91-7224C49458BB}">
                  <c15:dlblFieldTable>
                    <c15:dlblFTEntry>
                      <c15:txfldGUID>{8A2C15A8-58A9-403B-A713-8ACB0CC572CA}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F93-4C4D-850D-E0C6BEA8C2EC}"/>
                </c:ext>
                <c:ext xmlns:c15="http://schemas.microsoft.com/office/drawing/2012/chart" uri="{CE6537A1-D6FC-4f65-9D91-7224C49458BB}">
                  <c15:dlblFieldTable>
                    <c15:dlblFTEntry>
                      <c15:txfldGUID>{5973BE0A-100D-40B6-B5A4-8B7F739D6CAC}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3.8</c:v>
                </c:pt>
                <c:pt idx="16">
                  <c:v>3.7</c:v>
                </c:pt>
                <c:pt idx="24">
                  <c:v>3.4</c:v>
                </c:pt>
                <c:pt idx="32">
                  <c:v>3.9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F93-4C4D-850D-E0C6BEA8C2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F93-4C4D-850D-E0C6BEA8C2EC}"/>
                </c:ext>
                <c:ext xmlns:c15="http://schemas.microsoft.com/office/drawing/2012/chart" uri="{CE6537A1-D6FC-4f65-9D91-7224C49458BB}">
                  <c15:dlblFieldTable>
                    <c15:dlblFTEntry>
                      <c15:txfldGUID>{92CCC567-81E3-4995-BAA2-E999749DE148}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F93-4C4D-850D-E0C6BEA8C2EC}"/>
                </c:ext>
                <c:ext xmlns:c15="http://schemas.microsoft.com/office/drawing/2012/chart" uri="{CE6537A1-D6FC-4f65-9D91-7224C49458BB}">
                  <c15:dlblFieldTable>
                    <c15:dlblFTEntry>
                      <c15:txfldGUID>{D025D989-FA3E-4356-BFDD-3DA7E376AB3B}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F93-4C4D-850D-E0C6BEA8C2EC}"/>
                </c:ext>
                <c:ext xmlns:c15="http://schemas.microsoft.com/office/drawing/2012/chart" uri="{CE6537A1-D6FC-4f65-9D91-7224C49458BB}">
                  <c15:dlblFieldTable>
                    <c15:dlblFTEntry>
                      <c15:txfldGUID>{9C620ABE-8716-41A1-8E06-06311274EDD2}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F93-4C4D-850D-E0C6BEA8C2EC}"/>
                </c:ext>
                <c:ext xmlns:c15="http://schemas.microsoft.com/office/drawing/2012/chart" uri="{CE6537A1-D6FC-4f65-9D91-7224C49458BB}">
                  <c15:dlblFieldTable>
                    <c15:dlblFTEntry>
                      <c15:txfldGUID>{86A98CF3-231E-4BC4-B027-5872D2F6B8D6}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F93-4C4D-850D-E0C6BEA8C2EC}"/>
                </c:ext>
                <c:ext xmlns:c15="http://schemas.microsoft.com/office/drawing/2012/chart" uri="{CE6537A1-D6FC-4f65-9D91-7224C49458BB}">
                  <c15:dlblFieldTable>
                    <c15:dlblFTEntry>
                      <c15:txfldGUID>{CE8DF6AA-CECB-41BB-A0E8-05B1C01346D9}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F93-4C4D-850D-E0C6BEA8C2EC}"/>
                </c:ext>
                <c:ext xmlns:c15="http://schemas.microsoft.com/office/drawing/2012/chart" uri="{CE6537A1-D6FC-4f65-9D91-7224C49458BB}">
                  <c15:dlblFieldTable>
                    <c15:dlblFTEntry>
                      <c15:txfldGUID>{2F03B370-B1F5-4DCC-8D98-082D973EDAA3}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F93-4C4D-850D-E0C6BEA8C2EC}"/>
                </c:ext>
                <c:ext xmlns:c15="http://schemas.microsoft.com/office/drawing/2012/chart" uri="{CE6537A1-D6FC-4f65-9D91-7224C49458BB}">
                  <c15:dlblFieldTable>
                    <c15:dlblFTEntry>
                      <c15:txfldGUID>{382635A8-0D6D-433D-AF9E-161760648A7C}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F93-4C4D-850D-E0C6BEA8C2EC}"/>
                </c:ext>
                <c:ext xmlns:c15="http://schemas.microsoft.com/office/drawing/2012/chart" uri="{CE6537A1-D6FC-4f65-9D91-7224C49458BB}">
                  <c15:dlblFieldTable>
                    <c15:dlblFTEntry>
                      <c15:txfldGUID>{5B91DD68-3E4E-4531-B2D9-265BE0FDA30F}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F93-4C4D-850D-E0C6BEA8C2EC}"/>
                </c:ext>
                <c:ext xmlns:c15="http://schemas.microsoft.com/office/drawing/2012/chart" uri="{CE6537A1-D6FC-4f65-9D91-7224C49458BB}">
                  <c15:dlblFieldTable>
                    <c15:dlblFTEntry>
                      <c15:txfldGUID>{7EB1DD21-DE59-4D69-80D9-EDC95BC6800F}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F93-4C4D-850D-E0C6BEA8C2EC}"/>
            </c:ext>
          </c:extLst>
        </c:ser>
        <c:dLbls>
          <c:showLegendKey val="0"/>
          <c:showVal val="1"/>
          <c:showCatName val="0"/>
          <c:showSerName val="0"/>
          <c:showPercent val="0"/>
          <c:showBubbleSize val="0"/>
        </c:dLbls>
        <c:axId val="423776240"/>
        <c:axId val="423776632"/>
      </c:scatterChart>
      <c:valAx>
        <c:axId val="423776240"/>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776632"/>
        <c:crosses val="autoZero"/>
        <c:crossBetween val="midCat"/>
      </c:valAx>
      <c:valAx>
        <c:axId val="4237766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776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元利償還金は年々減少にあったが、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年据置の償還が始まったことにより前年度比で</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百万円のぞうとなった。今後も計画的な起債、償還を行い、将来を見据えて健全な財政運営に努める。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起債、償還を行ってきた一方で、基金については、新庁舎建設や認定こども園建設に向けて、計画的な積み増しを行ってきた。今後は、施設の完成に伴い減少することが見込まれるため、状況を把握を把握しながら将来に負担を残さ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宮崎県西米良村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公共施設の更新等を見据え、「情報基盤整備基金」に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億円、「ふたば園施設整備基金」に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億円、「双子キャンプ場整備基金」に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億円積み立てた一方、新庁舎の建設工事に伴い「庁舎整備基金」を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億円取り崩し、「ふるさと振興基金」から地域づくりに関する事業のため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・基金の設置目的をより明確化するため、ふるさと振興基金を取り崩してここの特定目的基金に積み立てていくことを予定している。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・短期的には「ふたば園施設整備基金」や「双子キャンプ場整備基金」への積立により微増の予定だが、中長期的には減少傾向にある。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・ふるさと振興基金：歴史、伝統、文化、産業を生かし、個性的で魅力的な地域づくりに関する施策の推進。</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・庁舎整備基金：新庁舎の整備。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・情報網整備基金：防災行政無線、村内放送施設及び情報網の整備。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・ふたば園施設整備基金：認定こども園の整備。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・双子キャンプ場整備基金：双子キャンプ場の整備、更新。</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・ふるさと振興基金：</a:t>
          </a:r>
          <a:r>
            <a:rPr kumimoji="1" lang="ja-JP" altLang="en-US" sz="1100">
              <a:solidFill>
                <a:schemeClr val="dk1"/>
              </a:solidFill>
              <a:effectLst/>
              <a:latin typeface="+mn-lt"/>
              <a:ea typeface="+mn-ea"/>
              <a:cs typeface="+mn-cs"/>
            </a:rPr>
            <a:t>地域振興事業に係る財源として、</a:t>
          </a:r>
          <a:r>
            <a:rPr kumimoji="1" lang="en-US" altLang="ja-JP" sz="1100">
              <a:solidFill>
                <a:schemeClr val="dk1"/>
              </a:solidFill>
              <a:effectLst/>
              <a:latin typeface="+mn-lt"/>
              <a:ea typeface="+mn-ea"/>
              <a:cs typeface="+mn-cs"/>
            </a:rPr>
            <a:t>1.54</a:t>
          </a:r>
          <a:r>
            <a:rPr kumimoji="1" lang="ja-JP" altLang="en-US" sz="1100">
              <a:solidFill>
                <a:schemeClr val="dk1"/>
              </a:solidFill>
              <a:effectLst/>
              <a:latin typeface="+mn-lt"/>
              <a:ea typeface="+mn-ea"/>
              <a:cs typeface="+mn-cs"/>
            </a:rPr>
            <a:t>億円を取り崩したことによる減少。</a:t>
          </a:r>
          <a:endParaRPr lang="ja-JP" altLang="ja-JP">
            <a:effectLst/>
          </a:endParaRPr>
        </a:p>
        <a:p>
          <a:r>
            <a:rPr kumimoji="1" lang="ja-JP" altLang="ja-JP" sz="1100">
              <a:solidFill>
                <a:schemeClr val="dk1"/>
              </a:solidFill>
              <a:effectLst/>
              <a:latin typeface="+mn-lt"/>
              <a:ea typeface="+mn-ea"/>
              <a:cs typeface="+mn-cs"/>
            </a:rPr>
            <a:t>・庁舎整備基金：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年度新庁舎建設工事の財源として、</a:t>
          </a:r>
          <a:r>
            <a:rPr kumimoji="1" lang="en-US" altLang="ja-JP" sz="1100">
              <a:solidFill>
                <a:schemeClr val="dk1"/>
              </a:solidFill>
              <a:effectLst/>
              <a:latin typeface="+mn-lt"/>
              <a:ea typeface="+mn-ea"/>
              <a:cs typeface="+mn-cs"/>
            </a:rPr>
            <a:t>3.66</a:t>
          </a:r>
          <a:r>
            <a:rPr kumimoji="1" lang="ja-JP" altLang="en-US" sz="1100">
              <a:solidFill>
                <a:schemeClr val="dk1"/>
              </a:solidFill>
              <a:effectLst/>
              <a:latin typeface="+mn-lt"/>
              <a:ea typeface="+mn-ea"/>
              <a:cs typeface="+mn-cs"/>
            </a:rPr>
            <a:t>億円を取り崩したことによる減少。</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・情報網整備基金：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年度に実施予定の防災行政無線デジタル化事業の財源として、</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億円を積み立てたことによる増加</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・ふたば園施設整備基金：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年度から新たに始まる認定こども園整備事業の財源として、</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億円を積み立てたことによる増加</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・双子キャンプ場整備基金：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年度から新たに始まる双子キャンプ場整備事業の財源として、</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億円を積み立てたことによる増加</a:t>
          </a:r>
          <a:r>
            <a:rPr kumimoji="1" lang="ja-JP" altLang="ja-JP" sz="1100">
              <a:solidFill>
                <a:schemeClr val="dk1"/>
              </a:solidFill>
              <a:effectLst/>
              <a:latin typeface="+mn-lt"/>
              <a:ea typeface="+mn-ea"/>
              <a:cs typeface="+mn-cs"/>
            </a:rPr>
            <a:t>。</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・ふるさと振興基金：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年度中を目処に取り崩してここの特定目的基金に積み立て直す予定。</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・庁舎整備基金：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年度に廃止予定。</a:t>
          </a:r>
          <a:endParaRPr lang="ja-JP" altLang="ja-JP">
            <a:effectLst/>
          </a:endParaRPr>
        </a:p>
        <a:p>
          <a:r>
            <a:rPr kumimoji="1" lang="ja-JP" altLang="ja-JP" sz="1100">
              <a:solidFill>
                <a:schemeClr val="dk1"/>
              </a:solidFill>
              <a:effectLst/>
              <a:latin typeface="+mn-lt"/>
              <a:ea typeface="+mn-ea"/>
              <a:cs typeface="+mn-cs"/>
            </a:rPr>
            <a:t>・情報網整備基金：</a:t>
          </a:r>
          <a:r>
            <a:rPr kumimoji="1" lang="ja-JP" altLang="en-US" sz="1100">
              <a:solidFill>
                <a:schemeClr val="dk1"/>
              </a:solidFill>
              <a:effectLst/>
              <a:latin typeface="+mn-lt"/>
              <a:ea typeface="+mn-ea"/>
              <a:cs typeface="+mn-cs"/>
            </a:rPr>
            <a:t>情報網の大規模更新に備えて、</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年度までに毎年</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億円程度積立予定。</a:t>
          </a:r>
          <a:endParaRPr lang="ja-JP" altLang="ja-JP">
            <a:effectLst/>
          </a:endParaRPr>
        </a:p>
        <a:p>
          <a:r>
            <a:rPr kumimoji="1" lang="ja-JP" altLang="ja-JP" sz="1100">
              <a:solidFill>
                <a:schemeClr val="dk1"/>
              </a:solidFill>
              <a:effectLst/>
              <a:latin typeface="+mn-lt"/>
              <a:ea typeface="+mn-ea"/>
              <a:cs typeface="+mn-cs"/>
            </a:rPr>
            <a:t>・ふたば園施設整備基金：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年度に廃止予定。</a:t>
          </a:r>
          <a:endParaRPr lang="ja-JP" altLang="ja-JP">
            <a:effectLst/>
          </a:endParaRPr>
        </a:p>
        <a:p>
          <a:r>
            <a:rPr kumimoji="1" lang="ja-JP" altLang="ja-JP" sz="1100">
              <a:solidFill>
                <a:schemeClr val="dk1"/>
              </a:solidFill>
              <a:effectLst/>
              <a:latin typeface="+mn-lt"/>
              <a:ea typeface="+mn-ea"/>
              <a:cs typeface="+mn-cs"/>
            </a:rPr>
            <a:t>・双子キャンプ場整備基金：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年度に予定している双子キャンプ場の更新事業のため、令和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年度までに毎年</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億円程度を積立予定。</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dk1"/>
            </a:solidFill>
            <a:effectLst/>
            <a:latin typeface="+mn-lt"/>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・財源不足分の調整の役割を担っており、取崩額が積立額を上回ったため。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・予算編成をする上で重要な基金であるので、状況を把握しながら、取り崩し、積み増し等計画的に行っていきたい。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・償還のため</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・地方債の償還計画を踏まえ、今後も取り崩し、積み増し等計画的に行いながら、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億円程度を積み立ておくこととしている。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
1,179
271.51
2,954,671
2,853,075
89,010
1,258,538
2,066,211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有形固定資産原価償却率は、全国平均や類似団体平均を上回っている。平成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年度に公共施設総合管理計画を策定しており、当該計画に基づき施設の維持管理を適切に進めていく。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14817</xdr:rowOff>
    </xdr:from>
    <xdr:to>
      <xdr:col>23</xdr:col>
      <xdr:colOff>136525</xdr:colOff>
      <xdr:row>26</xdr:row>
      <xdr:rowOff>116417</xdr:rowOff>
    </xdr:to>
    <xdr:sp macro="" textlink="">
      <xdr:nvSpPr>
        <xdr:cNvPr id="85" name="楕円 84"/>
        <xdr:cNvSpPr/>
      </xdr:nvSpPr>
      <xdr:spPr>
        <a:xfrm>
          <a:off x="4711700" y="44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103311</xdr:rowOff>
    </xdr:from>
    <xdr:ext cx="405111" cy="259045"/>
    <xdr:sp macro="" textlink="">
      <xdr:nvSpPr>
        <xdr:cNvPr id="86" name="有形固定資産減価償却率該当値テキスト"/>
        <xdr:cNvSpPr txBox="1"/>
      </xdr:nvSpPr>
      <xdr:spPr>
        <a:xfrm>
          <a:off x="4813300" y="43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57997</xdr:rowOff>
    </xdr:from>
    <xdr:to>
      <xdr:col>19</xdr:col>
      <xdr:colOff>187325</xdr:colOff>
      <xdr:row>26</xdr:row>
      <xdr:rowOff>159597</xdr:rowOff>
    </xdr:to>
    <xdr:sp macro="" textlink="">
      <xdr:nvSpPr>
        <xdr:cNvPr id="87" name="楕円 86"/>
        <xdr:cNvSpPr/>
      </xdr:nvSpPr>
      <xdr:spPr>
        <a:xfrm>
          <a:off x="4000500" y="451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65617</xdr:rowOff>
    </xdr:from>
    <xdr:to>
      <xdr:col>23</xdr:col>
      <xdr:colOff>85725</xdr:colOff>
      <xdr:row>26</xdr:row>
      <xdr:rowOff>108797</xdr:rowOff>
    </xdr:to>
    <xdr:cxnSp macro="">
      <xdr:nvCxnSpPr>
        <xdr:cNvPr id="88" name="直線コネクタ 87"/>
        <xdr:cNvCxnSpPr/>
      </xdr:nvCxnSpPr>
      <xdr:spPr>
        <a:xfrm flipV="1">
          <a:off x="4051300" y="452331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9" name="n_1aveValue有形固定資産減価償却率"/>
        <xdr:cNvSpPr txBox="1"/>
      </xdr:nvSpPr>
      <xdr:spPr>
        <a:xfrm>
          <a:off x="3836044" y="50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0" name="n_2aveValue有形固定資産減価償却率"/>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4674</xdr:rowOff>
    </xdr:from>
    <xdr:ext cx="405111" cy="259045"/>
    <xdr:sp macro="" textlink="">
      <xdr:nvSpPr>
        <xdr:cNvPr id="91" name="n_1mainValue有形固定資産減価償却率"/>
        <xdr:cNvSpPr txBox="1"/>
      </xdr:nvSpPr>
      <xdr:spPr>
        <a:xfrm>
          <a:off x="3836044" y="4290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xdr:cNvSpPr txBox="1"/>
      </xdr:nvSpPr>
      <xdr:spPr>
        <a:xfrm>
          <a:off x="14846300" y="5447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
1,179
271.51
2,954,671
2,853,075
89,010
1,258,538
2,066,211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xdr:rowOff>
    </xdr:from>
    <xdr:to>
      <xdr:col>24</xdr:col>
      <xdr:colOff>114300</xdr:colOff>
      <xdr:row>36</xdr:row>
      <xdr:rowOff>109855</xdr:rowOff>
    </xdr:to>
    <xdr:sp macro="" textlink="">
      <xdr:nvSpPr>
        <xdr:cNvPr id="70" name="楕円 69"/>
        <xdr:cNvSpPr/>
      </xdr:nvSpPr>
      <xdr:spPr>
        <a:xfrm>
          <a:off x="4584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31132</xdr:rowOff>
    </xdr:from>
    <xdr:ext cx="405111" cy="259045"/>
    <xdr:sp macro="" textlink="">
      <xdr:nvSpPr>
        <xdr:cNvPr id="71" name="【道路】&#10;有形固定資産減価償却率該当値テキスト"/>
        <xdr:cNvSpPr txBox="1"/>
      </xdr:nvSpPr>
      <xdr:spPr>
        <a:xfrm>
          <a:off x="46736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42545</xdr:rowOff>
    </xdr:from>
    <xdr:to>
      <xdr:col>20</xdr:col>
      <xdr:colOff>38100</xdr:colOff>
      <xdr:row>36</xdr:row>
      <xdr:rowOff>144145</xdr:rowOff>
    </xdr:to>
    <xdr:sp macro="" textlink="">
      <xdr:nvSpPr>
        <xdr:cNvPr id="72" name="楕円 71"/>
        <xdr:cNvSpPr/>
      </xdr:nvSpPr>
      <xdr:spPr>
        <a:xfrm>
          <a:off x="3746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59055</xdr:rowOff>
    </xdr:from>
    <xdr:to>
      <xdr:col>24</xdr:col>
      <xdr:colOff>63500</xdr:colOff>
      <xdr:row>36</xdr:row>
      <xdr:rowOff>93345</xdr:rowOff>
    </xdr:to>
    <xdr:cxnSp macro="">
      <xdr:nvCxnSpPr>
        <xdr:cNvPr id="73" name="直線コネクタ 72"/>
        <xdr:cNvCxnSpPr/>
      </xdr:nvCxnSpPr>
      <xdr:spPr>
        <a:xfrm flipV="1">
          <a:off x="3797300" y="62312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160672</xdr:rowOff>
    </xdr:from>
    <xdr:ext cx="405111" cy="259045"/>
    <xdr:sp macro="" textlink="">
      <xdr:nvSpPr>
        <xdr:cNvPr id="76" name="n_1mainValue【道路】&#10;有形固定資産減価償却率"/>
        <xdr:cNvSpPr txBox="1"/>
      </xdr:nvSpPr>
      <xdr:spPr>
        <a:xfrm>
          <a:off x="3582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104280</xdr:rowOff>
    </xdr:from>
    <xdr:to>
      <xdr:col>55</xdr:col>
      <xdr:colOff>50800</xdr:colOff>
      <xdr:row>40</xdr:row>
      <xdr:rowOff>34430</xdr:rowOff>
    </xdr:to>
    <xdr:sp macro="" textlink="">
      <xdr:nvSpPr>
        <xdr:cNvPr id="114" name="楕円 113"/>
        <xdr:cNvSpPr/>
      </xdr:nvSpPr>
      <xdr:spPr>
        <a:xfrm>
          <a:off x="10426700" y="67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127157</xdr:rowOff>
    </xdr:from>
    <xdr:ext cx="599010" cy="259045"/>
    <xdr:sp macro="" textlink="">
      <xdr:nvSpPr>
        <xdr:cNvPr id="115" name="【道路】&#10;一人当たり延長該当値テキスト"/>
        <xdr:cNvSpPr txBox="1"/>
      </xdr:nvSpPr>
      <xdr:spPr>
        <a:xfrm>
          <a:off x="10515600" y="664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113484</xdr:rowOff>
    </xdr:from>
    <xdr:to>
      <xdr:col>50</xdr:col>
      <xdr:colOff>165100</xdr:colOff>
      <xdr:row>40</xdr:row>
      <xdr:rowOff>43634</xdr:rowOff>
    </xdr:to>
    <xdr:sp macro="" textlink="">
      <xdr:nvSpPr>
        <xdr:cNvPr id="116" name="楕円 115"/>
        <xdr:cNvSpPr/>
      </xdr:nvSpPr>
      <xdr:spPr>
        <a:xfrm>
          <a:off x="9588500" y="68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155080</xdr:rowOff>
    </xdr:from>
    <xdr:to>
      <xdr:col>55</xdr:col>
      <xdr:colOff>0</xdr:colOff>
      <xdr:row>39</xdr:row>
      <xdr:rowOff>164284</xdr:rowOff>
    </xdr:to>
    <xdr:cxnSp macro="">
      <xdr:nvCxnSpPr>
        <xdr:cNvPr id="117" name="直線コネクタ 116"/>
        <xdr:cNvCxnSpPr/>
      </xdr:nvCxnSpPr>
      <xdr:spPr>
        <a:xfrm flipV="1">
          <a:off x="9639300" y="6841630"/>
          <a:ext cx="8382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18"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60161</xdr:rowOff>
    </xdr:from>
    <xdr:ext cx="599010" cy="259045"/>
    <xdr:sp macro="" textlink="">
      <xdr:nvSpPr>
        <xdr:cNvPr id="120" name="n_1mainValue【道路】&#10;一人当たり延長"/>
        <xdr:cNvSpPr txBox="1"/>
      </xdr:nvSpPr>
      <xdr:spPr>
        <a:xfrm>
          <a:off x="9327094" y="657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59" name="楕円 158"/>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7637</xdr:rowOff>
    </xdr:from>
    <xdr:ext cx="405111" cy="259045"/>
    <xdr:sp macro="" textlink="">
      <xdr:nvSpPr>
        <xdr:cNvPr id="160" name="【橋りょう・トンネル】&#10;有形固定資産減価償却率該当値テキスト"/>
        <xdr:cNvSpPr txBox="1"/>
      </xdr:nvSpPr>
      <xdr:spPr>
        <a:xfrm>
          <a:off x="4673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88265</xdr:rowOff>
    </xdr:from>
    <xdr:to>
      <xdr:col>20</xdr:col>
      <xdr:colOff>38100</xdr:colOff>
      <xdr:row>63</xdr:row>
      <xdr:rowOff>18415</xdr:rowOff>
    </xdr:to>
    <xdr:sp macro="" textlink="">
      <xdr:nvSpPr>
        <xdr:cNvPr id="161" name="楕円 160"/>
        <xdr:cNvSpPr/>
      </xdr:nvSpPr>
      <xdr:spPr>
        <a:xfrm>
          <a:off x="3746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80010</xdr:rowOff>
    </xdr:from>
    <xdr:to>
      <xdr:col>24</xdr:col>
      <xdr:colOff>63500</xdr:colOff>
      <xdr:row>62</xdr:row>
      <xdr:rowOff>139065</xdr:rowOff>
    </xdr:to>
    <xdr:cxnSp macro="">
      <xdr:nvCxnSpPr>
        <xdr:cNvPr id="162" name="直線コネクタ 161"/>
        <xdr:cNvCxnSpPr/>
      </xdr:nvCxnSpPr>
      <xdr:spPr>
        <a:xfrm flipV="1">
          <a:off x="3797300" y="1070991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9542</xdr:rowOff>
    </xdr:from>
    <xdr:ext cx="405111" cy="259045"/>
    <xdr:sp macro="" textlink="">
      <xdr:nvSpPr>
        <xdr:cNvPr id="165" name="n_1mainValue【橋りょう・トンネル】&#10;有形固定資産減価償却率"/>
        <xdr:cNvSpPr txBox="1"/>
      </xdr:nvSpPr>
      <xdr:spPr>
        <a:xfrm>
          <a:off x="35820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15346</xdr:rowOff>
    </xdr:from>
    <xdr:to>
      <xdr:col>55</xdr:col>
      <xdr:colOff>50800</xdr:colOff>
      <xdr:row>63</xdr:row>
      <xdr:rowOff>116946</xdr:rowOff>
    </xdr:to>
    <xdr:sp macro="" textlink="">
      <xdr:nvSpPr>
        <xdr:cNvPr id="205" name="楕円 204"/>
        <xdr:cNvSpPr/>
      </xdr:nvSpPr>
      <xdr:spPr>
        <a:xfrm>
          <a:off x="10426700" y="1081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165223</xdr:rowOff>
    </xdr:from>
    <xdr:ext cx="599010" cy="259045"/>
    <xdr:sp macro="" textlink="">
      <xdr:nvSpPr>
        <xdr:cNvPr id="206" name="【橋りょう・トンネル】&#10;一人当たり有形固定資産（償却資産）額該当値テキスト"/>
        <xdr:cNvSpPr txBox="1"/>
      </xdr:nvSpPr>
      <xdr:spPr>
        <a:xfrm>
          <a:off x="10515600" y="1079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15680</xdr:rowOff>
    </xdr:from>
    <xdr:to>
      <xdr:col>50</xdr:col>
      <xdr:colOff>165100</xdr:colOff>
      <xdr:row>63</xdr:row>
      <xdr:rowOff>117280</xdr:rowOff>
    </xdr:to>
    <xdr:sp macro="" textlink="">
      <xdr:nvSpPr>
        <xdr:cNvPr id="207" name="楕円 206"/>
        <xdr:cNvSpPr/>
      </xdr:nvSpPr>
      <xdr:spPr>
        <a:xfrm>
          <a:off x="9588500" y="108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66146</xdr:rowOff>
    </xdr:from>
    <xdr:to>
      <xdr:col>55</xdr:col>
      <xdr:colOff>0</xdr:colOff>
      <xdr:row>63</xdr:row>
      <xdr:rowOff>66480</xdr:rowOff>
    </xdr:to>
    <xdr:cxnSp macro="">
      <xdr:nvCxnSpPr>
        <xdr:cNvPr id="208" name="直線コネクタ 207"/>
        <xdr:cNvCxnSpPr/>
      </xdr:nvCxnSpPr>
      <xdr:spPr>
        <a:xfrm flipV="1">
          <a:off x="9639300" y="10867496"/>
          <a:ext cx="8382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108407</xdr:rowOff>
    </xdr:from>
    <xdr:ext cx="599010" cy="259045"/>
    <xdr:sp macro="" textlink="">
      <xdr:nvSpPr>
        <xdr:cNvPr id="211" name="n_1mainValue【橋りょう・トンネル】&#10;一人当たり有形固定資産（償却資産）額"/>
        <xdr:cNvSpPr txBox="1"/>
      </xdr:nvSpPr>
      <xdr:spPr>
        <a:xfrm>
          <a:off x="9327095" y="1090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12064</xdr:rowOff>
    </xdr:from>
    <xdr:to>
      <xdr:col>24</xdr:col>
      <xdr:colOff>114300</xdr:colOff>
      <xdr:row>81</xdr:row>
      <xdr:rowOff>113664</xdr:rowOff>
    </xdr:to>
    <xdr:sp macro="" textlink="">
      <xdr:nvSpPr>
        <xdr:cNvPr id="250" name="楕円 249"/>
        <xdr:cNvSpPr/>
      </xdr:nvSpPr>
      <xdr:spPr>
        <a:xfrm>
          <a:off x="45847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34941</xdr:rowOff>
    </xdr:from>
    <xdr:ext cx="405111" cy="259045"/>
    <xdr:sp macro="" textlink="">
      <xdr:nvSpPr>
        <xdr:cNvPr id="251" name="【公営住宅】&#10;有形固定資産減価償却率該当値テキスト"/>
        <xdr:cNvSpPr txBox="1"/>
      </xdr:nvSpPr>
      <xdr:spPr>
        <a:xfrm>
          <a:off x="4673600"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52" name="楕円 251"/>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62864</xdr:rowOff>
    </xdr:from>
    <xdr:to>
      <xdr:col>24</xdr:col>
      <xdr:colOff>63500</xdr:colOff>
      <xdr:row>81</xdr:row>
      <xdr:rowOff>118111</xdr:rowOff>
    </xdr:to>
    <xdr:cxnSp macro="">
      <xdr:nvCxnSpPr>
        <xdr:cNvPr id="253" name="直線コネクタ 252"/>
        <xdr:cNvCxnSpPr/>
      </xdr:nvCxnSpPr>
      <xdr:spPr>
        <a:xfrm flipV="1">
          <a:off x="3797300" y="1395031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256" name="n_1main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18695</xdr:rowOff>
    </xdr:from>
    <xdr:to>
      <xdr:col>55</xdr:col>
      <xdr:colOff>50800</xdr:colOff>
      <xdr:row>85</xdr:row>
      <xdr:rowOff>120295</xdr:rowOff>
    </xdr:to>
    <xdr:sp macro="" textlink="">
      <xdr:nvSpPr>
        <xdr:cNvPr id="294" name="楕円 293"/>
        <xdr:cNvSpPr/>
      </xdr:nvSpPr>
      <xdr:spPr>
        <a:xfrm>
          <a:off x="10426700" y="145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41572</xdr:rowOff>
    </xdr:from>
    <xdr:ext cx="469744" cy="259045"/>
    <xdr:sp macro="" textlink="">
      <xdr:nvSpPr>
        <xdr:cNvPr id="295" name="【公営住宅】&#10;一人当たり面積該当値テキスト"/>
        <xdr:cNvSpPr txBox="1"/>
      </xdr:nvSpPr>
      <xdr:spPr>
        <a:xfrm>
          <a:off x="10515600" y="144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23724</xdr:rowOff>
    </xdr:from>
    <xdr:to>
      <xdr:col>50</xdr:col>
      <xdr:colOff>165100</xdr:colOff>
      <xdr:row>85</xdr:row>
      <xdr:rowOff>125324</xdr:rowOff>
    </xdr:to>
    <xdr:sp macro="" textlink="">
      <xdr:nvSpPr>
        <xdr:cNvPr id="296" name="楕円 295"/>
        <xdr:cNvSpPr/>
      </xdr:nvSpPr>
      <xdr:spPr>
        <a:xfrm>
          <a:off x="9588500" y="1459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69495</xdr:rowOff>
    </xdr:from>
    <xdr:to>
      <xdr:col>55</xdr:col>
      <xdr:colOff>0</xdr:colOff>
      <xdr:row>85</xdr:row>
      <xdr:rowOff>74524</xdr:rowOff>
    </xdr:to>
    <xdr:cxnSp macro="">
      <xdr:nvCxnSpPr>
        <xdr:cNvPr id="297" name="直線コネクタ 296"/>
        <xdr:cNvCxnSpPr/>
      </xdr:nvCxnSpPr>
      <xdr:spPr>
        <a:xfrm flipV="1">
          <a:off x="9639300" y="1464274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8"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141851</xdr:rowOff>
    </xdr:from>
    <xdr:ext cx="469744" cy="259045"/>
    <xdr:sp macro="" textlink="">
      <xdr:nvSpPr>
        <xdr:cNvPr id="300" name="n_1mainValue【公営住宅】&#10;一人当たり面積"/>
        <xdr:cNvSpPr txBox="1"/>
      </xdr:nvSpPr>
      <xdr:spPr>
        <a:xfrm>
          <a:off x="9391727" y="1437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3" name="正方形/長方形 3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4" name="正方形/長方形 3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5" name="正方形/長方形 3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6" name="正方形/長方形 3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7" name="正方形/長方形 3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8" name="正方形/長方形 3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9" name="正方形/長方形 3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正方形/長方形 3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1" name="テキスト ボックス 3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2" name="直線コネクタ 3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3" name="テキスト ボックス 34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4" name="直線コネクタ 34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5" name="テキスト ボックス 34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6" name="直線コネクタ 34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7" name="テキスト ボックス 34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8" name="直線コネクタ 34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9" name="テキスト ボックス 34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0" name="直線コネクタ 34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1" name="テキスト ボックス 35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2" name="直線コネクタ 35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3" name="テキスト ボックス 35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357" name="直線コネクタ 356"/>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358"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359" name="直線コネクタ 358"/>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360"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361" name="直線コネクタ 360"/>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362"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63" name="フローチャート: 判断 36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364" name="フローチャート: 判断 363"/>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65" name="フローチャート: 判断 36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154940</xdr:rowOff>
    </xdr:from>
    <xdr:to>
      <xdr:col>85</xdr:col>
      <xdr:colOff>177800</xdr:colOff>
      <xdr:row>57</xdr:row>
      <xdr:rowOff>85090</xdr:rowOff>
    </xdr:to>
    <xdr:sp macro="" textlink="">
      <xdr:nvSpPr>
        <xdr:cNvPr id="371" name="楕円 370"/>
        <xdr:cNvSpPr/>
      </xdr:nvSpPr>
      <xdr:spPr>
        <a:xfrm>
          <a:off x="16268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6367</xdr:rowOff>
    </xdr:from>
    <xdr:ext cx="405111" cy="259045"/>
    <xdr:sp macro="" textlink="">
      <xdr:nvSpPr>
        <xdr:cNvPr id="372" name="【学校施設】&#10;有形固定資産減価償却率該当値テキスト"/>
        <xdr:cNvSpPr txBox="1"/>
      </xdr:nvSpPr>
      <xdr:spPr>
        <a:xfrm>
          <a:off x="16357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19685</xdr:rowOff>
    </xdr:from>
    <xdr:to>
      <xdr:col>81</xdr:col>
      <xdr:colOff>101600</xdr:colOff>
      <xdr:row>57</xdr:row>
      <xdr:rowOff>121285</xdr:rowOff>
    </xdr:to>
    <xdr:sp macro="" textlink="">
      <xdr:nvSpPr>
        <xdr:cNvPr id="373" name="楕円 372"/>
        <xdr:cNvSpPr/>
      </xdr:nvSpPr>
      <xdr:spPr>
        <a:xfrm>
          <a:off x="15430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34290</xdr:rowOff>
    </xdr:from>
    <xdr:to>
      <xdr:col>85</xdr:col>
      <xdr:colOff>127000</xdr:colOff>
      <xdr:row>57</xdr:row>
      <xdr:rowOff>70485</xdr:rowOff>
    </xdr:to>
    <xdr:cxnSp macro="">
      <xdr:nvCxnSpPr>
        <xdr:cNvPr id="374" name="直線コネクタ 373"/>
        <xdr:cNvCxnSpPr/>
      </xdr:nvCxnSpPr>
      <xdr:spPr>
        <a:xfrm flipV="1">
          <a:off x="15481300" y="98069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375"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376"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137812</xdr:rowOff>
    </xdr:from>
    <xdr:ext cx="405111" cy="259045"/>
    <xdr:sp macro="" textlink="">
      <xdr:nvSpPr>
        <xdr:cNvPr id="377" name="n_1mainValue【学校施設】&#10;有形固定資産減価償却率"/>
        <xdr:cNvSpPr txBox="1"/>
      </xdr:nvSpPr>
      <xdr:spPr>
        <a:xfrm>
          <a:off x="152660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8" name="直線コネクタ 3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9" name="テキスト ボックス 3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0" name="直線コネクタ 3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1" name="テキスト ボックス 3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2" name="直線コネクタ 3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93" name="テキスト ボックス 39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4" name="直線コネクタ 3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95" name="テキスト ボックス 39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6" name="直線コネクタ 3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97" name="テキスト ボックス 39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9" name="テキスト ボックス 39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01" name="直線コネクタ 400"/>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02"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03" name="直線コネクタ 402"/>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04"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05" name="直線コネクタ 404"/>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06"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07" name="フローチャート: 判断 406"/>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08" name="フローチャート: 判断 407"/>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09" name="フローチャート: 判断 408"/>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71806</xdr:rowOff>
    </xdr:from>
    <xdr:to>
      <xdr:col>116</xdr:col>
      <xdr:colOff>114300</xdr:colOff>
      <xdr:row>63</xdr:row>
      <xdr:rowOff>1956</xdr:rowOff>
    </xdr:to>
    <xdr:sp macro="" textlink="">
      <xdr:nvSpPr>
        <xdr:cNvPr id="415" name="楕円 414"/>
        <xdr:cNvSpPr/>
      </xdr:nvSpPr>
      <xdr:spPr>
        <a:xfrm>
          <a:off x="22110700" y="107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94683</xdr:rowOff>
    </xdr:from>
    <xdr:ext cx="469744" cy="259045"/>
    <xdr:sp macro="" textlink="">
      <xdr:nvSpPr>
        <xdr:cNvPr id="416" name="【学校施設】&#10;一人当たり面積該当値テキスト"/>
        <xdr:cNvSpPr txBox="1"/>
      </xdr:nvSpPr>
      <xdr:spPr>
        <a:xfrm>
          <a:off x="22199600" y="105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78663</xdr:rowOff>
    </xdr:from>
    <xdr:to>
      <xdr:col>112</xdr:col>
      <xdr:colOff>38100</xdr:colOff>
      <xdr:row>63</xdr:row>
      <xdr:rowOff>8813</xdr:rowOff>
    </xdr:to>
    <xdr:sp macro="" textlink="">
      <xdr:nvSpPr>
        <xdr:cNvPr id="417" name="楕円 416"/>
        <xdr:cNvSpPr/>
      </xdr:nvSpPr>
      <xdr:spPr>
        <a:xfrm>
          <a:off x="21272500" y="107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122606</xdr:rowOff>
    </xdr:from>
    <xdr:to>
      <xdr:col>116</xdr:col>
      <xdr:colOff>63500</xdr:colOff>
      <xdr:row>62</xdr:row>
      <xdr:rowOff>129463</xdr:rowOff>
    </xdr:to>
    <xdr:cxnSp macro="">
      <xdr:nvCxnSpPr>
        <xdr:cNvPr id="418" name="直線コネクタ 417"/>
        <xdr:cNvCxnSpPr/>
      </xdr:nvCxnSpPr>
      <xdr:spPr>
        <a:xfrm flipV="1">
          <a:off x="21323300" y="1075250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19"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20"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171390</xdr:rowOff>
    </xdr:from>
    <xdr:ext cx="469744" cy="259045"/>
    <xdr:sp macro="" textlink="">
      <xdr:nvSpPr>
        <xdr:cNvPr id="421" name="n_1mainValue【学校施設】&#10;一人当たり面積"/>
        <xdr:cNvSpPr txBox="1"/>
      </xdr:nvSpPr>
      <xdr:spPr>
        <a:xfrm>
          <a:off x="21075727" y="1080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46" name="正方形/長方形 4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7" name="正方形/長方形 4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8" name="正方形/長方形 4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9" name="正方形/長方形 4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0" name="正方形/長方形 4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1" name="正方形/長方形 4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2" name="正方形/長方形 4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3" name="正方形/長方形 4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54" name="正方形/長方形 4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5" name="正方形/長方形 4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6" name="テキスト ボックス 4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ほとんどの施設で有形固定資産原価償却率が類似団体平均を上回っている。施設の老朽化が進んでいることが要因であり、今後、施設の建て替え等計画的に進めていくよう努めていく。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
1,179
271.51
2,954,671
2,853,075
89,010
1,258,538
2,066,211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88" name="楕円 87"/>
        <xdr:cNvSpPr/>
      </xdr:nvSpPr>
      <xdr:spPr>
        <a:xfrm>
          <a:off x="45847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27322</xdr:rowOff>
    </xdr:from>
    <xdr:ext cx="405111" cy="259045"/>
    <xdr:sp macro="" textlink="">
      <xdr:nvSpPr>
        <xdr:cNvPr id="89" name="【体育館・プール】&#10;有形固定資産減価償却率該当値テキスト"/>
        <xdr:cNvSpPr txBox="1"/>
      </xdr:nvSpPr>
      <xdr:spPr>
        <a:xfrm>
          <a:off x="4673600"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48260</xdr:rowOff>
    </xdr:from>
    <xdr:to>
      <xdr:col>20</xdr:col>
      <xdr:colOff>38100</xdr:colOff>
      <xdr:row>56</xdr:row>
      <xdr:rowOff>149860</xdr:rowOff>
    </xdr:to>
    <xdr:sp macro="" textlink="">
      <xdr:nvSpPr>
        <xdr:cNvPr id="90" name="楕円 89"/>
        <xdr:cNvSpPr/>
      </xdr:nvSpPr>
      <xdr:spPr>
        <a:xfrm>
          <a:off x="3746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55245</xdr:rowOff>
    </xdr:from>
    <xdr:to>
      <xdr:col>24</xdr:col>
      <xdr:colOff>63500</xdr:colOff>
      <xdr:row>56</xdr:row>
      <xdr:rowOff>99060</xdr:rowOff>
    </xdr:to>
    <xdr:cxnSp macro="">
      <xdr:nvCxnSpPr>
        <xdr:cNvPr id="91" name="直線コネクタ 90"/>
        <xdr:cNvCxnSpPr/>
      </xdr:nvCxnSpPr>
      <xdr:spPr>
        <a:xfrm flipV="1">
          <a:off x="3797300" y="96564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166387</xdr:rowOff>
    </xdr:from>
    <xdr:ext cx="405111" cy="259045"/>
    <xdr:sp macro="" textlink="">
      <xdr:nvSpPr>
        <xdr:cNvPr id="92" name="n_1mainValue【体育館・プール】&#10;有形固定資産減価償却率"/>
        <xdr:cNvSpPr txBox="1"/>
      </xdr:nvSpPr>
      <xdr:spPr>
        <a:xfrm>
          <a:off x="35820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158859</xdr:rowOff>
    </xdr:from>
    <xdr:to>
      <xdr:col>55</xdr:col>
      <xdr:colOff>50800</xdr:colOff>
      <xdr:row>63</xdr:row>
      <xdr:rowOff>89009</xdr:rowOff>
    </xdr:to>
    <xdr:sp macro="" textlink="">
      <xdr:nvSpPr>
        <xdr:cNvPr id="134" name="楕円 133"/>
        <xdr:cNvSpPr/>
      </xdr:nvSpPr>
      <xdr:spPr>
        <a:xfrm>
          <a:off x="10426700" y="107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10286</xdr:rowOff>
    </xdr:from>
    <xdr:ext cx="469744" cy="259045"/>
    <xdr:sp macro="" textlink="">
      <xdr:nvSpPr>
        <xdr:cNvPr id="135" name="【体育館・プール】&#10;一人当たり面積該当値テキスト"/>
        <xdr:cNvSpPr txBox="1"/>
      </xdr:nvSpPr>
      <xdr:spPr>
        <a:xfrm>
          <a:off x="10515600" y="1064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164901</xdr:rowOff>
    </xdr:from>
    <xdr:to>
      <xdr:col>50</xdr:col>
      <xdr:colOff>165100</xdr:colOff>
      <xdr:row>63</xdr:row>
      <xdr:rowOff>95051</xdr:rowOff>
    </xdr:to>
    <xdr:sp macro="" textlink="">
      <xdr:nvSpPr>
        <xdr:cNvPr id="136" name="楕円 135"/>
        <xdr:cNvSpPr/>
      </xdr:nvSpPr>
      <xdr:spPr>
        <a:xfrm>
          <a:off x="9588500" y="1079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38209</xdr:rowOff>
    </xdr:from>
    <xdr:to>
      <xdr:col>55</xdr:col>
      <xdr:colOff>0</xdr:colOff>
      <xdr:row>63</xdr:row>
      <xdr:rowOff>44251</xdr:rowOff>
    </xdr:to>
    <xdr:cxnSp macro="">
      <xdr:nvCxnSpPr>
        <xdr:cNvPr id="137" name="直線コネクタ 136"/>
        <xdr:cNvCxnSpPr/>
      </xdr:nvCxnSpPr>
      <xdr:spPr>
        <a:xfrm flipV="1">
          <a:off x="9639300" y="10839559"/>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111578</xdr:rowOff>
    </xdr:from>
    <xdr:ext cx="469744" cy="259045"/>
    <xdr:sp macro="" textlink="">
      <xdr:nvSpPr>
        <xdr:cNvPr id="138" name="n_1mainValue【体育館・プール】&#10;一人当たり面積"/>
        <xdr:cNvSpPr txBox="1"/>
      </xdr:nvSpPr>
      <xdr:spPr>
        <a:xfrm>
          <a:off x="9391727" y="1057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162016</xdr:rowOff>
    </xdr:from>
    <xdr:to>
      <xdr:col>24</xdr:col>
      <xdr:colOff>114300</xdr:colOff>
      <xdr:row>82</xdr:row>
      <xdr:rowOff>92166</xdr:rowOff>
    </xdr:to>
    <xdr:sp macro="" textlink="">
      <xdr:nvSpPr>
        <xdr:cNvPr id="180" name="楕円 179"/>
        <xdr:cNvSpPr/>
      </xdr:nvSpPr>
      <xdr:spPr>
        <a:xfrm>
          <a:off x="4584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13443</xdr:rowOff>
    </xdr:from>
    <xdr:ext cx="405111" cy="259045"/>
    <xdr:sp macro="" textlink="">
      <xdr:nvSpPr>
        <xdr:cNvPr id="181" name="【福祉施設】&#10;有形固定資産減価償却率該当値テキスト"/>
        <xdr:cNvSpPr txBox="1"/>
      </xdr:nvSpPr>
      <xdr:spPr>
        <a:xfrm>
          <a:off x="4673600" y="1390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34652</xdr:rowOff>
    </xdr:from>
    <xdr:to>
      <xdr:col>20</xdr:col>
      <xdr:colOff>38100</xdr:colOff>
      <xdr:row>82</xdr:row>
      <xdr:rowOff>136252</xdr:rowOff>
    </xdr:to>
    <xdr:sp macro="" textlink="">
      <xdr:nvSpPr>
        <xdr:cNvPr id="182" name="楕円 181"/>
        <xdr:cNvSpPr/>
      </xdr:nvSpPr>
      <xdr:spPr>
        <a:xfrm>
          <a:off x="3746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41366</xdr:rowOff>
    </xdr:from>
    <xdr:to>
      <xdr:col>24</xdr:col>
      <xdr:colOff>63500</xdr:colOff>
      <xdr:row>82</xdr:row>
      <xdr:rowOff>85452</xdr:rowOff>
    </xdr:to>
    <xdr:cxnSp macro="">
      <xdr:nvCxnSpPr>
        <xdr:cNvPr id="183" name="直線コネクタ 182"/>
        <xdr:cNvCxnSpPr/>
      </xdr:nvCxnSpPr>
      <xdr:spPr>
        <a:xfrm flipV="1">
          <a:off x="3797300" y="14100266"/>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184" name="n_1mainValue【福祉施設】&#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13"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16"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7" name="フローチャート: 判断 216"/>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8"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7874</xdr:rowOff>
    </xdr:from>
    <xdr:to>
      <xdr:col>55</xdr:col>
      <xdr:colOff>50800</xdr:colOff>
      <xdr:row>86</xdr:row>
      <xdr:rowOff>109474</xdr:rowOff>
    </xdr:to>
    <xdr:sp macro="" textlink="">
      <xdr:nvSpPr>
        <xdr:cNvPr id="224" name="楕円 223"/>
        <xdr:cNvSpPr/>
      </xdr:nvSpPr>
      <xdr:spPr>
        <a:xfrm>
          <a:off x="104267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94251</xdr:rowOff>
    </xdr:from>
    <xdr:ext cx="469744" cy="259045"/>
    <xdr:sp macro="" textlink="">
      <xdr:nvSpPr>
        <xdr:cNvPr id="225" name="【福祉施設】&#10;一人当たり面積該当値テキスト"/>
        <xdr:cNvSpPr txBox="1"/>
      </xdr:nvSpPr>
      <xdr:spPr>
        <a:xfrm>
          <a:off x="10515600" y="1466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9398</xdr:rowOff>
    </xdr:from>
    <xdr:to>
      <xdr:col>50</xdr:col>
      <xdr:colOff>165100</xdr:colOff>
      <xdr:row>86</xdr:row>
      <xdr:rowOff>110998</xdr:rowOff>
    </xdr:to>
    <xdr:sp macro="" textlink="">
      <xdr:nvSpPr>
        <xdr:cNvPr id="226" name="楕円 225"/>
        <xdr:cNvSpPr/>
      </xdr:nvSpPr>
      <xdr:spPr>
        <a:xfrm>
          <a:off x="95885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58674</xdr:rowOff>
    </xdr:from>
    <xdr:to>
      <xdr:col>55</xdr:col>
      <xdr:colOff>0</xdr:colOff>
      <xdr:row>86</xdr:row>
      <xdr:rowOff>60198</xdr:rowOff>
    </xdr:to>
    <xdr:cxnSp macro="">
      <xdr:nvCxnSpPr>
        <xdr:cNvPr id="227" name="直線コネクタ 226"/>
        <xdr:cNvCxnSpPr/>
      </xdr:nvCxnSpPr>
      <xdr:spPr>
        <a:xfrm flipV="1">
          <a:off x="9639300" y="1480337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102125</xdr:rowOff>
    </xdr:from>
    <xdr:ext cx="469744" cy="259045"/>
    <xdr:sp macro="" textlink="">
      <xdr:nvSpPr>
        <xdr:cNvPr id="228" name="n_1mainValue【福祉施設】&#10;一人当たり面積"/>
        <xdr:cNvSpPr txBox="1"/>
      </xdr:nvSpPr>
      <xdr:spPr>
        <a:xfrm>
          <a:off x="9391727"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5" name="テキスト ボックス 2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6" name="直線コネクタ 2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7" name="テキスト ボックス 2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8" name="直線コネクタ 2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9" name="テキスト ボックス 2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0" name="直線コネクタ 2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1" name="テキスト ボックス 2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2" name="直線コネクタ 2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3" name="テキスト ボックス 2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4" name="直線コネクタ 2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5" name="テキスト ボックス 2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69" name="直線コネクタ 268"/>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70"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71" name="直線コネクタ 270"/>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2"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3" name="直線コネクタ 27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74"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75" name="フローチャート: 判断 274"/>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76" name="フローチャート: 判断 275"/>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277"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78" name="フローチャート: 判断 277"/>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79"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0" name="テキスト ボックス 2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1" name="テキスト ボックス 2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2" name="テキスト ボックス 2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3" name="テキスト ボックス 2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4" name="テキスト ボックス 2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133985</xdr:rowOff>
    </xdr:from>
    <xdr:to>
      <xdr:col>85</xdr:col>
      <xdr:colOff>177800</xdr:colOff>
      <xdr:row>36</xdr:row>
      <xdr:rowOff>64135</xdr:rowOff>
    </xdr:to>
    <xdr:sp macro="" textlink="">
      <xdr:nvSpPr>
        <xdr:cNvPr id="285" name="楕円 284"/>
        <xdr:cNvSpPr/>
      </xdr:nvSpPr>
      <xdr:spPr>
        <a:xfrm>
          <a:off x="16268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156862</xdr:rowOff>
    </xdr:from>
    <xdr:ext cx="405111" cy="259045"/>
    <xdr:sp macro="" textlink="">
      <xdr:nvSpPr>
        <xdr:cNvPr id="286" name="【一般廃棄物処理施設】&#10;有形固定資産減価償却率該当値テキスト"/>
        <xdr:cNvSpPr txBox="1"/>
      </xdr:nvSpPr>
      <xdr:spPr>
        <a:xfrm>
          <a:off x="163576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33020</xdr:rowOff>
    </xdr:from>
    <xdr:to>
      <xdr:col>81</xdr:col>
      <xdr:colOff>101600</xdr:colOff>
      <xdr:row>36</xdr:row>
      <xdr:rowOff>134620</xdr:rowOff>
    </xdr:to>
    <xdr:sp macro="" textlink="">
      <xdr:nvSpPr>
        <xdr:cNvPr id="287" name="楕円 286"/>
        <xdr:cNvSpPr/>
      </xdr:nvSpPr>
      <xdr:spPr>
        <a:xfrm>
          <a:off x="15430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xdr:rowOff>
    </xdr:from>
    <xdr:to>
      <xdr:col>85</xdr:col>
      <xdr:colOff>127000</xdr:colOff>
      <xdr:row>36</xdr:row>
      <xdr:rowOff>83820</xdr:rowOff>
    </xdr:to>
    <xdr:cxnSp macro="">
      <xdr:nvCxnSpPr>
        <xdr:cNvPr id="288" name="直線コネクタ 287"/>
        <xdr:cNvCxnSpPr/>
      </xdr:nvCxnSpPr>
      <xdr:spPr>
        <a:xfrm flipV="1">
          <a:off x="15481300" y="618553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151147</xdr:rowOff>
    </xdr:from>
    <xdr:ext cx="405111" cy="259045"/>
    <xdr:sp macro="" textlink="">
      <xdr:nvSpPr>
        <xdr:cNvPr id="289" name="n_1mainValue【一般廃棄物処理施設】&#10;有形固定資産減価償却率"/>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0" name="直線コネクタ 29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1" name="テキスト ボックス 30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2" name="直線コネクタ 30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3" name="テキスト ボックス 30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4" name="直線コネクタ 3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5" name="テキスト ボックス 30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6" name="直線コネクタ 30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7" name="テキスト ボックス 30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8" name="直線コネクタ 30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9" name="テキスト ボックス 30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1" name="テキスト ボックス 31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13" name="直線コネクタ 312"/>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14"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15" name="直線コネクタ 314"/>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16"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17" name="直線コネクタ 316"/>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18"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19" name="フローチャート: 判断 318"/>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20" name="フローチャート: 判断 319"/>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321" name="n_1aveValue【一般廃棄物処理施設】&#10;一人当たり有形固定資産（償却資産）額"/>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22" name="フローチャート: 判断 321"/>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23"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69198</xdr:rowOff>
    </xdr:from>
    <xdr:to>
      <xdr:col>116</xdr:col>
      <xdr:colOff>114300</xdr:colOff>
      <xdr:row>39</xdr:row>
      <xdr:rowOff>170798</xdr:rowOff>
    </xdr:to>
    <xdr:sp macro="" textlink="">
      <xdr:nvSpPr>
        <xdr:cNvPr id="329" name="楕円 328"/>
        <xdr:cNvSpPr/>
      </xdr:nvSpPr>
      <xdr:spPr>
        <a:xfrm>
          <a:off x="22110700" y="675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92075</xdr:rowOff>
    </xdr:from>
    <xdr:ext cx="599010" cy="259045"/>
    <xdr:sp macro="" textlink="">
      <xdr:nvSpPr>
        <xdr:cNvPr id="330" name="【一般廃棄物処理施設】&#10;一人当たり有形固定資産（償却資産）額該当値テキスト"/>
        <xdr:cNvSpPr txBox="1"/>
      </xdr:nvSpPr>
      <xdr:spPr>
        <a:xfrm>
          <a:off x="22199600" y="660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75886</xdr:rowOff>
    </xdr:from>
    <xdr:to>
      <xdr:col>112</xdr:col>
      <xdr:colOff>38100</xdr:colOff>
      <xdr:row>40</xdr:row>
      <xdr:rowOff>6036</xdr:rowOff>
    </xdr:to>
    <xdr:sp macro="" textlink="">
      <xdr:nvSpPr>
        <xdr:cNvPr id="331" name="楕円 330"/>
        <xdr:cNvSpPr/>
      </xdr:nvSpPr>
      <xdr:spPr>
        <a:xfrm>
          <a:off x="21272500" y="67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119998</xdr:rowOff>
    </xdr:from>
    <xdr:to>
      <xdr:col>116</xdr:col>
      <xdr:colOff>63500</xdr:colOff>
      <xdr:row>39</xdr:row>
      <xdr:rowOff>126686</xdr:rowOff>
    </xdr:to>
    <xdr:cxnSp macro="">
      <xdr:nvCxnSpPr>
        <xdr:cNvPr id="332" name="直線コネクタ 331"/>
        <xdr:cNvCxnSpPr/>
      </xdr:nvCxnSpPr>
      <xdr:spPr>
        <a:xfrm flipV="1">
          <a:off x="21323300" y="6806548"/>
          <a:ext cx="8382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22563</xdr:rowOff>
    </xdr:from>
    <xdr:ext cx="599010" cy="259045"/>
    <xdr:sp macro="" textlink="">
      <xdr:nvSpPr>
        <xdr:cNvPr id="333" name="n_1mainValue【一般廃棄物処理施設】&#10;一人当たり有形固定資産（償却資産）額"/>
        <xdr:cNvSpPr txBox="1"/>
      </xdr:nvSpPr>
      <xdr:spPr>
        <a:xfrm>
          <a:off x="21011095" y="653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4" name="正方形/長方形 3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5" name="正方形/長方形 3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6" name="正方形/長方形 3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7" name="正方形/長方形 3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8" name="正方形/長方形 3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9" name="正方形/長方形 3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0" name="正方形/長方形 3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正方形/長方形 3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2" name="テキスト ボックス 3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3" name="直線コネクタ 3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4" name="直線コネクタ 3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5" name="テキスト ボックス 34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6" name="直線コネクタ 3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7" name="テキスト ボックス 3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8" name="直線コネクタ 3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9" name="テキスト ボックス 3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0" name="直線コネクタ 3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1" name="テキスト ボックス 3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2" name="直線コネクタ 3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3" name="テキスト ボックス 3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4" name="直線コネクタ 3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5" name="テキスト ボックス 35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6" name="直線コネクタ 3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7" name="テキスト ボックス 35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59" name="直線コネクタ 358"/>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60"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61" name="直線コネクタ 360"/>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6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3" name="直線コネクタ 36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364"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65" name="フローチャート: 判断 364"/>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66" name="フローチャート: 判断 36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367"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68" name="フローチャート: 判断 367"/>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369"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0" name="テキスト ボックス 3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1" name="テキスト ボックス 3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2" name="テキスト ボックス 3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3" name="テキスト ボックス 3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4" name="テキスト ボックス 3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375" name="楕円 374"/>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376" name="【保健センター・保健所】&#10;有形固定資産減価償却率該当値テキスト"/>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96157</xdr:rowOff>
    </xdr:from>
    <xdr:to>
      <xdr:col>81</xdr:col>
      <xdr:colOff>101600</xdr:colOff>
      <xdr:row>63</xdr:row>
      <xdr:rowOff>26307</xdr:rowOff>
    </xdr:to>
    <xdr:sp macro="" textlink="">
      <xdr:nvSpPr>
        <xdr:cNvPr id="377" name="楕円 376"/>
        <xdr:cNvSpPr/>
      </xdr:nvSpPr>
      <xdr:spPr>
        <a:xfrm>
          <a:off x="15430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146957</xdr:rowOff>
    </xdr:to>
    <xdr:cxnSp macro="">
      <xdr:nvCxnSpPr>
        <xdr:cNvPr id="378" name="直線コネクタ 377"/>
        <xdr:cNvCxnSpPr/>
      </xdr:nvCxnSpPr>
      <xdr:spPr>
        <a:xfrm flipV="1">
          <a:off x="15481300" y="1074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17434</xdr:rowOff>
    </xdr:from>
    <xdr:ext cx="405111" cy="259045"/>
    <xdr:sp macro="" textlink="">
      <xdr:nvSpPr>
        <xdr:cNvPr id="379" name="n_1mainValue【保健センター・保健所】&#10;有形固定資産減価償却率"/>
        <xdr:cNvSpPr txBox="1"/>
      </xdr:nvSpPr>
      <xdr:spPr>
        <a:xfrm>
          <a:off x="152660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0" name="正方形/長方形 3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1" name="正方形/長方形 3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2" name="正方形/長方形 3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3" name="正方形/長方形 3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4" name="正方形/長方形 3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5" name="正方形/長方形 3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6" name="正方形/長方形 3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7" name="正方形/長方形 3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8" name="テキスト ボックス 3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9" name="直線コネクタ 3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0" name="直線コネクタ 38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1" name="テキスト ボックス 39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2" name="直線コネクタ 39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3" name="テキスト ボックス 39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4" name="直線コネクタ 39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5" name="テキスト ボックス 39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6" name="直線コネクタ 39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7" name="テキスト ボックス 39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8" name="直線コネクタ 39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9" name="テキスト ボックス 39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0" name="直線コネクタ 3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1" name="テキスト ボックス 4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03" name="直線コネクタ 402"/>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04"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05" name="直線コネクタ 404"/>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06"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07" name="直線コネクタ 406"/>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08"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09" name="フローチャート: 判断 408"/>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10" name="フローチャート: 判断 409"/>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411"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12" name="フローチャート: 判断 411"/>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13"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419" name="楕円 418"/>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63517</xdr:rowOff>
    </xdr:from>
    <xdr:ext cx="469744" cy="259045"/>
    <xdr:sp macro="" textlink="">
      <xdr:nvSpPr>
        <xdr:cNvPr id="420" name="【保健センター・保健所】&#10;一人当たり面積該当値テキスト"/>
        <xdr:cNvSpPr txBox="1"/>
      </xdr:nvSpPr>
      <xdr:spPr>
        <a:xfrm>
          <a:off x="22199600"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48260</xdr:rowOff>
    </xdr:from>
    <xdr:to>
      <xdr:col>112</xdr:col>
      <xdr:colOff>38100</xdr:colOff>
      <xdr:row>62</xdr:row>
      <xdr:rowOff>149860</xdr:rowOff>
    </xdr:to>
    <xdr:sp macro="" textlink="">
      <xdr:nvSpPr>
        <xdr:cNvPr id="421" name="楕円 420"/>
        <xdr:cNvSpPr/>
      </xdr:nvSpPr>
      <xdr:spPr>
        <a:xfrm>
          <a:off x="2127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99060</xdr:rowOff>
    </xdr:to>
    <xdr:cxnSp macro="">
      <xdr:nvCxnSpPr>
        <xdr:cNvPr id="422" name="直線コネクタ 421"/>
        <xdr:cNvCxnSpPr/>
      </xdr:nvCxnSpPr>
      <xdr:spPr>
        <a:xfrm flipV="1">
          <a:off x="21323300" y="10721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423" name="n_1main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5" name="テキスト ボックス 4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5" name="テキスト ボックス 4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7" name="テキスト ボックス 4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49" name="直線コネクタ 448"/>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50"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51" name="直線コネクタ 450"/>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3" name="直線コネクタ 4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54"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55" name="フローチャート: 判断 454"/>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56" name="フローチャート: 判断 455"/>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457"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58" name="フローチャート: 判断 457"/>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59"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465" name="楕円 464"/>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466" name="【消防施設】&#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67" name="楕円 466"/>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468" name="直線コネクタ 467"/>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469"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0" name="直線コネクタ 4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1" name="テキスト ボックス 4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2" name="直線コネクタ 4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3" name="テキスト ボックス 4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4" name="直線コネクタ 4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5" name="テキスト ボックス 4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6" name="直線コネクタ 4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7" name="テキスト ボックス 4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8" name="直線コネクタ 4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9" name="テキスト ボックス 4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93" name="直線コネクタ 492"/>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94"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95" name="直線コネクタ 494"/>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96"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97" name="直線コネクタ 496"/>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98"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99" name="フローチャート: 判断 498"/>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00" name="フローチャート: 判断 499"/>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501"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02" name="フローチャート: 判断 501"/>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503"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4" name="テキスト ボックス 5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124079</xdr:rowOff>
    </xdr:from>
    <xdr:to>
      <xdr:col>116</xdr:col>
      <xdr:colOff>114300</xdr:colOff>
      <xdr:row>86</xdr:row>
      <xdr:rowOff>54229</xdr:rowOff>
    </xdr:to>
    <xdr:sp macro="" textlink="">
      <xdr:nvSpPr>
        <xdr:cNvPr id="509" name="楕円 508"/>
        <xdr:cNvSpPr/>
      </xdr:nvSpPr>
      <xdr:spPr>
        <a:xfrm>
          <a:off x="22110700" y="146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47642</xdr:rowOff>
    </xdr:from>
    <xdr:ext cx="469744" cy="259045"/>
    <xdr:sp macro="" textlink="">
      <xdr:nvSpPr>
        <xdr:cNvPr id="510" name="【消防施設】&#10;一人当たり面積該当値テキスト"/>
        <xdr:cNvSpPr txBox="1"/>
      </xdr:nvSpPr>
      <xdr:spPr>
        <a:xfrm>
          <a:off x="22199600" y="146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126364</xdr:rowOff>
    </xdr:from>
    <xdr:to>
      <xdr:col>112</xdr:col>
      <xdr:colOff>38100</xdr:colOff>
      <xdr:row>86</xdr:row>
      <xdr:rowOff>56514</xdr:rowOff>
    </xdr:to>
    <xdr:sp macro="" textlink="">
      <xdr:nvSpPr>
        <xdr:cNvPr id="511" name="楕円 510"/>
        <xdr:cNvSpPr/>
      </xdr:nvSpPr>
      <xdr:spPr>
        <a:xfrm>
          <a:off x="21272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3429</xdr:rowOff>
    </xdr:from>
    <xdr:to>
      <xdr:col>116</xdr:col>
      <xdr:colOff>63500</xdr:colOff>
      <xdr:row>86</xdr:row>
      <xdr:rowOff>5714</xdr:rowOff>
    </xdr:to>
    <xdr:cxnSp macro="">
      <xdr:nvCxnSpPr>
        <xdr:cNvPr id="512" name="直線コネクタ 511"/>
        <xdr:cNvCxnSpPr/>
      </xdr:nvCxnSpPr>
      <xdr:spPr>
        <a:xfrm flipV="1">
          <a:off x="21323300" y="1474812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47641</xdr:rowOff>
    </xdr:from>
    <xdr:ext cx="469744" cy="259045"/>
    <xdr:sp macro="" textlink="">
      <xdr:nvSpPr>
        <xdr:cNvPr id="513" name="n_1mainValue【消防施設】&#10;一人当たり面積"/>
        <xdr:cNvSpPr txBox="1"/>
      </xdr:nvSpPr>
      <xdr:spPr>
        <a:xfrm>
          <a:off x="210757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5" name="テキスト ボックス 5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5" name="テキスト ボックス 5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39" name="直線コネクタ 53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40"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41" name="直線コネクタ 54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3" name="直線コネクタ 54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44"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45" name="フローチャート: 判断 544"/>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46" name="フローチャート: 判断 54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47"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48" name="フローチャート: 判断 547"/>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49"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98879</xdr:rowOff>
    </xdr:from>
    <xdr:to>
      <xdr:col>81</xdr:col>
      <xdr:colOff>101600</xdr:colOff>
      <xdr:row>100</xdr:row>
      <xdr:rowOff>29029</xdr:rowOff>
    </xdr:to>
    <xdr:sp macro="" textlink="">
      <xdr:nvSpPr>
        <xdr:cNvPr id="555" name="楕円 554"/>
        <xdr:cNvSpPr/>
      </xdr:nvSpPr>
      <xdr:spPr>
        <a:xfrm>
          <a:off x="15430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45556</xdr:rowOff>
    </xdr:from>
    <xdr:ext cx="405111" cy="259045"/>
    <xdr:sp macro="" textlink="">
      <xdr:nvSpPr>
        <xdr:cNvPr id="556" name="n_1mainValue【庁舎】&#10;有形固定資産減価償却率"/>
        <xdr:cNvSpPr txBox="1"/>
      </xdr:nvSpPr>
      <xdr:spPr>
        <a:xfrm>
          <a:off x="15266044"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7" name="直線コネクタ 56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8" name="テキスト ボックス 56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9" name="直線コネクタ 56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0" name="テキスト ボックス 56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1" name="直線コネクタ 57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2" name="テキスト ボックス 57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3" name="直線コネクタ 57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4" name="テキスト ボックス 57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78" name="直線コネクタ 577"/>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79"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80" name="直線コネクタ 579"/>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81"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82" name="直線コネクタ 581"/>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83"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84" name="フローチャート: 判断 583"/>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85" name="フローチャート: 判断 584"/>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86"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87" name="フローチャート: 判断 586"/>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88"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102667</xdr:rowOff>
    </xdr:from>
    <xdr:to>
      <xdr:col>112</xdr:col>
      <xdr:colOff>38100</xdr:colOff>
      <xdr:row>107</xdr:row>
      <xdr:rowOff>32817</xdr:rowOff>
    </xdr:to>
    <xdr:sp macro="" textlink="">
      <xdr:nvSpPr>
        <xdr:cNvPr id="594" name="楕円 593"/>
        <xdr:cNvSpPr/>
      </xdr:nvSpPr>
      <xdr:spPr>
        <a:xfrm>
          <a:off x="21272500" y="182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49344</xdr:rowOff>
    </xdr:from>
    <xdr:ext cx="469744" cy="259045"/>
    <xdr:sp macro="" textlink="">
      <xdr:nvSpPr>
        <xdr:cNvPr id="595" name="n_1mainValue【庁舎】&#10;一人当たり面積"/>
        <xdr:cNvSpPr txBox="1"/>
      </xdr:nvSpPr>
      <xdr:spPr>
        <a:xfrm>
          <a:off x="21075727" y="180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一般廃棄物処理施設、体育館・プール及び消防施設については、老朽化してきており有形固定資産減価償却率が高くなっている。今後、計画的な施設の維持管理や改修・更新を進めていく。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
1,179
271.51
2,954,671
2,853,075
89,010
1,258,538
2,066,211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少子化・過疎化などの社会環境により自主財源の確保が厳しく、類似団体を下回っている現状である。行政サービスを確保しながら、行政運営の更なる効率化・集約化など、事業の集約・選択を進め、自立自走に向けた村づくり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157056</xdr:rowOff>
    </xdr:to>
    <xdr:cxnSp macro="">
      <xdr:nvCxnSpPr>
        <xdr:cNvPr id="71" name="直線コネクタ 70"/>
        <xdr:cNvCxnSpPr/>
      </xdr:nvCxnSpPr>
      <xdr:spPr>
        <a:xfrm flipV="1">
          <a:off x="3225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普通交付税が大幅に減少したことにより、経常一般財源が減少し、前年度比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人件費の削減など行政改革への取組を通じて義務的経費の削減に努める。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1451</xdr:rowOff>
    </xdr:from>
    <xdr:to>
      <xdr:col>23</xdr:col>
      <xdr:colOff>133350</xdr:colOff>
      <xdr:row>64</xdr:row>
      <xdr:rowOff>132443</xdr:rowOff>
    </xdr:to>
    <xdr:cxnSp macro="">
      <xdr:nvCxnSpPr>
        <xdr:cNvPr id="133" name="直線コネクタ 132"/>
        <xdr:cNvCxnSpPr/>
      </xdr:nvCxnSpPr>
      <xdr:spPr>
        <a:xfrm>
          <a:off x="4114800" y="10974251"/>
          <a:ext cx="8382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45357</xdr:rowOff>
    </xdr:from>
    <xdr:to>
      <xdr:col>19</xdr:col>
      <xdr:colOff>133350</xdr:colOff>
      <xdr:row>64</xdr:row>
      <xdr:rowOff>1451</xdr:rowOff>
    </xdr:to>
    <xdr:cxnSp macro="">
      <xdr:nvCxnSpPr>
        <xdr:cNvPr id="136" name="直線コネクタ 135"/>
        <xdr:cNvCxnSpPr/>
      </xdr:nvCxnSpPr>
      <xdr:spPr>
        <a:xfrm>
          <a:off x="3225800" y="10846707"/>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45357</xdr:rowOff>
    </xdr:from>
    <xdr:to>
      <xdr:col>15</xdr:col>
      <xdr:colOff>82550</xdr:colOff>
      <xdr:row>63</xdr:row>
      <xdr:rowOff>110853</xdr:rowOff>
    </xdr:to>
    <xdr:cxnSp macro="">
      <xdr:nvCxnSpPr>
        <xdr:cNvPr id="139" name="直線コネクタ 138"/>
        <xdr:cNvCxnSpPr/>
      </xdr:nvCxnSpPr>
      <xdr:spPr>
        <a:xfrm flipV="1">
          <a:off x="2336800" y="1084670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96157</xdr:rowOff>
    </xdr:from>
    <xdr:to>
      <xdr:col>11</xdr:col>
      <xdr:colOff>31750</xdr:colOff>
      <xdr:row>63</xdr:row>
      <xdr:rowOff>110853</xdr:rowOff>
    </xdr:to>
    <xdr:cxnSp macro="">
      <xdr:nvCxnSpPr>
        <xdr:cNvPr id="142" name="直線コネクタ 141"/>
        <xdr:cNvCxnSpPr/>
      </xdr:nvCxnSpPr>
      <xdr:spPr>
        <a:xfrm>
          <a:off x="1447800" y="1072605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81643</xdr:rowOff>
    </xdr:from>
    <xdr:to>
      <xdr:col>23</xdr:col>
      <xdr:colOff>184150</xdr:colOff>
      <xdr:row>65</xdr:row>
      <xdr:rowOff>11793</xdr:rowOff>
    </xdr:to>
    <xdr:sp macro="" textlink="">
      <xdr:nvSpPr>
        <xdr:cNvPr id="152" name="楕円 151"/>
        <xdr:cNvSpPr/>
      </xdr:nvSpPr>
      <xdr:spPr>
        <a:xfrm>
          <a:off x="49022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53720</xdr:rowOff>
    </xdr:from>
    <xdr:ext cx="762000" cy="259045"/>
    <xdr:sp macro="" textlink="">
      <xdr:nvSpPr>
        <xdr:cNvPr id="153" name="財政構造の弾力性該当値テキスト"/>
        <xdr:cNvSpPr txBox="1"/>
      </xdr:nvSpPr>
      <xdr:spPr>
        <a:xfrm>
          <a:off x="5041900" y="1102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122101</xdr:rowOff>
    </xdr:from>
    <xdr:to>
      <xdr:col>19</xdr:col>
      <xdr:colOff>184150</xdr:colOff>
      <xdr:row>64</xdr:row>
      <xdr:rowOff>52251</xdr:rowOff>
    </xdr:to>
    <xdr:sp macro="" textlink="">
      <xdr:nvSpPr>
        <xdr:cNvPr id="154" name="楕円 153"/>
        <xdr:cNvSpPr/>
      </xdr:nvSpPr>
      <xdr:spPr>
        <a:xfrm>
          <a:off x="4064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62428</xdr:rowOff>
    </xdr:from>
    <xdr:ext cx="736600" cy="259045"/>
    <xdr:sp macro="" textlink="">
      <xdr:nvSpPr>
        <xdr:cNvPr id="155" name="テキスト ボックス 154"/>
        <xdr:cNvSpPr txBox="1"/>
      </xdr:nvSpPr>
      <xdr:spPr>
        <a:xfrm>
          <a:off x="3733800" y="1069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166007</xdr:rowOff>
    </xdr:from>
    <xdr:to>
      <xdr:col>15</xdr:col>
      <xdr:colOff>133350</xdr:colOff>
      <xdr:row>63</xdr:row>
      <xdr:rowOff>96157</xdr:rowOff>
    </xdr:to>
    <xdr:sp macro="" textlink="">
      <xdr:nvSpPr>
        <xdr:cNvPr id="156" name="楕円 155"/>
        <xdr:cNvSpPr/>
      </xdr:nvSpPr>
      <xdr:spPr>
        <a:xfrm>
          <a:off x="3175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106334</xdr:rowOff>
    </xdr:from>
    <xdr:ext cx="762000" cy="259045"/>
    <xdr:sp macro="" textlink="">
      <xdr:nvSpPr>
        <xdr:cNvPr id="157" name="テキスト ボックス 156"/>
        <xdr:cNvSpPr txBox="1"/>
      </xdr:nvSpPr>
      <xdr:spPr>
        <a:xfrm>
          <a:off x="2844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60053</xdr:rowOff>
    </xdr:from>
    <xdr:to>
      <xdr:col>11</xdr:col>
      <xdr:colOff>82550</xdr:colOff>
      <xdr:row>63</xdr:row>
      <xdr:rowOff>161653</xdr:rowOff>
    </xdr:to>
    <xdr:sp macro="" textlink="">
      <xdr:nvSpPr>
        <xdr:cNvPr id="158" name="楕円 157"/>
        <xdr:cNvSpPr/>
      </xdr:nvSpPr>
      <xdr:spPr>
        <a:xfrm>
          <a:off x="2286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380</xdr:rowOff>
    </xdr:from>
    <xdr:ext cx="762000" cy="259045"/>
    <xdr:sp macro="" textlink="">
      <xdr:nvSpPr>
        <xdr:cNvPr id="159" name="テキスト ボックス 158"/>
        <xdr:cNvSpPr txBox="1"/>
      </xdr:nvSpPr>
      <xdr:spPr>
        <a:xfrm>
          <a:off x="1955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45357</xdr:rowOff>
    </xdr:from>
    <xdr:to>
      <xdr:col>7</xdr:col>
      <xdr:colOff>31750</xdr:colOff>
      <xdr:row>62</xdr:row>
      <xdr:rowOff>146957</xdr:rowOff>
    </xdr:to>
    <xdr:sp macro="" textlink="">
      <xdr:nvSpPr>
        <xdr:cNvPr id="160" name="楕円 159"/>
        <xdr:cNvSpPr/>
      </xdr:nvSpPr>
      <xdr:spPr>
        <a:xfrm>
          <a:off x="1397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157134</xdr:rowOff>
    </xdr:from>
    <xdr:ext cx="762000" cy="259045"/>
    <xdr:sp macro="" textlink="">
      <xdr:nvSpPr>
        <xdr:cNvPr id="161" name="テキスト ボックス 160"/>
        <xdr:cNvSpPr txBox="1"/>
      </xdr:nvSpPr>
      <xdr:spPr>
        <a:xfrm>
          <a:off x="1066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人件費については、職員採用等により決算額で</a:t>
          </a:r>
          <a:r>
            <a:rPr kumimoji="1" lang="en-US" altLang="ja-JP" sz="1300">
              <a:latin typeface="ＭＳ Ｐゴシック" panose="020B0600070205080204" pitchFamily="50" charset="-128"/>
              <a:ea typeface="ＭＳ Ｐゴシック" panose="020B0600070205080204" pitchFamily="50" charset="-128"/>
            </a:rPr>
            <a:t>2,620</a:t>
          </a:r>
          <a:r>
            <a:rPr kumimoji="1" lang="ja-JP" altLang="en-US" sz="1300">
              <a:latin typeface="ＭＳ Ｐゴシック" panose="020B0600070205080204" pitchFamily="50" charset="-128"/>
              <a:ea typeface="ＭＳ Ｐゴシック" panose="020B0600070205080204" pitchFamily="50" charset="-128"/>
            </a:rPr>
            <a:t>千円の増となった。また、物件費については、情報セキュリティシステム強靭化等を実施したことにより</a:t>
          </a:r>
          <a:r>
            <a:rPr kumimoji="1" lang="en-US" altLang="ja-JP" sz="1300">
              <a:latin typeface="ＭＳ Ｐゴシック" panose="020B0600070205080204" pitchFamily="50" charset="-128"/>
              <a:ea typeface="ＭＳ Ｐゴシック" panose="020B0600070205080204" pitchFamily="50" charset="-128"/>
            </a:rPr>
            <a:t>7,610</a:t>
          </a:r>
          <a:r>
            <a:rPr kumimoji="1" lang="ja-JP" altLang="en-US" sz="1300">
              <a:latin typeface="ＭＳ Ｐゴシック" panose="020B0600070205080204" pitchFamily="50" charset="-128"/>
              <a:ea typeface="ＭＳ Ｐゴシック" panose="020B0600070205080204" pitchFamily="50" charset="-128"/>
            </a:rPr>
            <a:t>千円の増となった。今後も適正な定員管理に努めるとともに、事務事業等の見直しを行いながら、経費削減に努めていく。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16708</xdr:rowOff>
    </xdr:from>
    <xdr:to>
      <xdr:col>23</xdr:col>
      <xdr:colOff>133350</xdr:colOff>
      <xdr:row>85</xdr:row>
      <xdr:rowOff>40607</xdr:rowOff>
    </xdr:to>
    <xdr:cxnSp macro="">
      <xdr:nvCxnSpPr>
        <xdr:cNvPr id="197" name="直線コネクタ 196"/>
        <xdr:cNvCxnSpPr/>
      </xdr:nvCxnSpPr>
      <xdr:spPr>
        <a:xfrm>
          <a:off x="4114800" y="14589958"/>
          <a:ext cx="838200" cy="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102228</xdr:rowOff>
    </xdr:from>
    <xdr:to>
      <xdr:col>19</xdr:col>
      <xdr:colOff>133350</xdr:colOff>
      <xdr:row>85</xdr:row>
      <xdr:rowOff>16708</xdr:rowOff>
    </xdr:to>
    <xdr:cxnSp macro="">
      <xdr:nvCxnSpPr>
        <xdr:cNvPr id="200" name="直線コネクタ 199"/>
        <xdr:cNvCxnSpPr/>
      </xdr:nvCxnSpPr>
      <xdr:spPr>
        <a:xfrm>
          <a:off x="3225800" y="14504028"/>
          <a:ext cx="889000" cy="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69492</xdr:rowOff>
    </xdr:from>
    <xdr:to>
      <xdr:col>15</xdr:col>
      <xdr:colOff>82550</xdr:colOff>
      <xdr:row>84</xdr:row>
      <xdr:rowOff>102228</xdr:rowOff>
    </xdr:to>
    <xdr:cxnSp macro="">
      <xdr:nvCxnSpPr>
        <xdr:cNvPr id="203" name="直線コネクタ 202"/>
        <xdr:cNvCxnSpPr/>
      </xdr:nvCxnSpPr>
      <xdr:spPr>
        <a:xfrm>
          <a:off x="2336800" y="14471292"/>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41402</xdr:rowOff>
    </xdr:from>
    <xdr:to>
      <xdr:col>11</xdr:col>
      <xdr:colOff>31750</xdr:colOff>
      <xdr:row>84</xdr:row>
      <xdr:rowOff>69492</xdr:rowOff>
    </xdr:to>
    <xdr:cxnSp macro="">
      <xdr:nvCxnSpPr>
        <xdr:cNvPr id="206" name="直線コネクタ 205"/>
        <xdr:cNvCxnSpPr/>
      </xdr:nvCxnSpPr>
      <xdr:spPr>
        <a:xfrm>
          <a:off x="1447800" y="14443202"/>
          <a:ext cx="889000" cy="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161257</xdr:rowOff>
    </xdr:from>
    <xdr:to>
      <xdr:col>23</xdr:col>
      <xdr:colOff>184150</xdr:colOff>
      <xdr:row>85</xdr:row>
      <xdr:rowOff>91407</xdr:rowOff>
    </xdr:to>
    <xdr:sp macro="" textlink="">
      <xdr:nvSpPr>
        <xdr:cNvPr id="216" name="楕円 215"/>
        <xdr:cNvSpPr/>
      </xdr:nvSpPr>
      <xdr:spPr>
        <a:xfrm>
          <a:off x="4902200" y="145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133334</xdr:rowOff>
    </xdr:from>
    <xdr:ext cx="762000" cy="259045"/>
    <xdr:sp macro="" textlink="">
      <xdr:nvSpPr>
        <xdr:cNvPr id="217" name="人件費・物件費等の状況該当値テキスト"/>
        <xdr:cNvSpPr txBox="1"/>
      </xdr:nvSpPr>
      <xdr:spPr>
        <a:xfrm>
          <a:off x="5041900" y="145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137358</xdr:rowOff>
    </xdr:from>
    <xdr:to>
      <xdr:col>19</xdr:col>
      <xdr:colOff>184150</xdr:colOff>
      <xdr:row>85</xdr:row>
      <xdr:rowOff>67508</xdr:rowOff>
    </xdr:to>
    <xdr:sp macro="" textlink="">
      <xdr:nvSpPr>
        <xdr:cNvPr id="218" name="楕円 217"/>
        <xdr:cNvSpPr/>
      </xdr:nvSpPr>
      <xdr:spPr>
        <a:xfrm>
          <a:off x="4064000" y="145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52285</xdr:rowOff>
    </xdr:from>
    <xdr:ext cx="736600" cy="259045"/>
    <xdr:sp macro="" textlink="">
      <xdr:nvSpPr>
        <xdr:cNvPr id="219" name="テキスト ボックス 218"/>
        <xdr:cNvSpPr txBox="1"/>
      </xdr:nvSpPr>
      <xdr:spPr>
        <a:xfrm>
          <a:off x="3733800" y="1462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51428</xdr:rowOff>
    </xdr:from>
    <xdr:to>
      <xdr:col>15</xdr:col>
      <xdr:colOff>133350</xdr:colOff>
      <xdr:row>84</xdr:row>
      <xdr:rowOff>153028</xdr:rowOff>
    </xdr:to>
    <xdr:sp macro="" textlink="">
      <xdr:nvSpPr>
        <xdr:cNvPr id="220" name="楕円 219"/>
        <xdr:cNvSpPr/>
      </xdr:nvSpPr>
      <xdr:spPr>
        <a:xfrm>
          <a:off x="3175000" y="144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137805</xdr:rowOff>
    </xdr:from>
    <xdr:ext cx="762000" cy="259045"/>
    <xdr:sp macro="" textlink="">
      <xdr:nvSpPr>
        <xdr:cNvPr id="221" name="テキスト ボックス 220"/>
        <xdr:cNvSpPr txBox="1"/>
      </xdr:nvSpPr>
      <xdr:spPr>
        <a:xfrm>
          <a:off x="2844800" y="1453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18692</xdr:rowOff>
    </xdr:from>
    <xdr:to>
      <xdr:col>11</xdr:col>
      <xdr:colOff>82550</xdr:colOff>
      <xdr:row>84</xdr:row>
      <xdr:rowOff>120292</xdr:rowOff>
    </xdr:to>
    <xdr:sp macro="" textlink="">
      <xdr:nvSpPr>
        <xdr:cNvPr id="222" name="楕円 221"/>
        <xdr:cNvSpPr/>
      </xdr:nvSpPr>
      <xdr:spPr>
        <a:xfrm>
          <a:off x="2286000" y="144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105069</xdr:rowOff>
    </xdr:from>
    <xdr:ext cx="762000" cy="259045"/>
    <xdr:sp macro="" textlink="">
      <xdr:nvSpPr>
        <xdr:cNvPr id="223" name="テキスト ボックス 222"/>
        <xdr:cNvSpPr txBox="1"/>
      </xdr:nvSpPr>
      <xdr:spPr>
        <a:xfrm>
          <a:off x="1955800" y="1450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162052</xdr:rowOff>
    </xdr:from>
    <xdr:to>
      <xdr:col>7</xdr:col>
      <xdr:colOff>31750</xdr:colOff>
      <xdr:row>84</xdr:row>
      <xdr:rowOff>92202</xdr:rowOff>
    </xdr:to>
    <xdr:sp macro="" textlink="">
      <xdr:nvSpPr>
        <xdr:cNvPr id="224" name="楕円 223"/>
        <xdr:cNvSpPr/>
      </xdr:nvSpPr>
      <xdr:spPr>
        <a:xfrm>
          <a:off x="1397000" y="1439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76979</xdr:rowOff>
    </xdr:from>
    <xdr:ext cx="762000" cy="259045"/>
    <xdr:sp macro="" textlink="">
      <xdr:nvSpPr>
        <xdr:cNvPr id="225" name="テキスト ボックス 224"/>
        <xdr:cNvSpPr txBox="1"/>
      </xdr:nvSpPr>
      <xdr:spPr>
        <a:xfrm>
          <a:off x="1066800" y="1447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類似団体の水準を下回っている。今後も給与や手当等の適正化に努めながら、大きな変動がないよう縮減努力を行っていく。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11113</xdr:rowOff>
    </xdr:to>
    <xdr:cxnSp macro="">
      <xdr:nvCxnSpPr>
        <xdr:cNvPr id="255" name="直線コネクタ 254"/>
        <xdr:cNvCxnSpPr/>
      </xdr:nvCxnSpPr>
      <xdr:spPr>
        <a:xfrm>
          <a:off x="16179800" y="14755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134302</xdr:rowOff>
    </xdr:from>
    <xdr:to>
      <xdr:col>77</xdr:col>
      <xdr:colOff>44450</xdr:colOff>
      <xdr:row>86</xdr:row>
      <xdr:rowOff>11113</xdr:rowOff>
    </xdr:to>
    <xdr:cxnSp macro="">
      <xdr:nvCxnSpPr>
        <xdr:cNvPr id="258" name="直線コネクタ 257"/>
        <xdr:cNvCxnSpPr/>
      </xdr:nvCxnSpPr>
      <xdr:spPr>
        <a:xfrm>
          <a:off x="15290800" y="1470755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134302</xdr:rowOff>
    </xdr:from>
    <xdr:to>
      <xdr:col>72</xdr:col>
      <xdr:colOff>203200</xdr:colOff>
      <xdr:row>85</xdr:row>
      <xdr:rowOff>152400</xdr:rowOff>
    </xdr:to>
    <xdr:cxnSp macro="">
      <xdr:nvCxnSpPr>
        <xdr:cNvPr id="261" name="直線コネクタ 260"/>
        <xdr:cNvCxnSpPr/>
      </xdr:nvCxnSpPr>
      <xdr:spPr>
        <a:xfrm flipV="1">
          <a:off x="14401800" y="1470755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116205</xdr:rowOff>
    </xdr:from>
    <xdr:to>
      <xdr:col>68</xdr:col>
      <xdr:colOff>152400</xdr:colOff>
      <xdr:row>85</xdr:row>
      <xdr:rowOff>152400</xdr:rowOff>
    </xdr:to>
    <xdr:cxnSp macro="">
      <xdr:nvCxnSpPr>
        <xdr:cNvPr id="264" name="直線コネクタ 263"/>
        <xdr:cNvCxnSpPr/>
      </xdr:nvCxnSpPr>
      <xdr:spPr>
        <a:xfrm>
          <a:off x="13512800" y="146894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74" name="楕円 273"/>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148290</xdr:rowOff>
    </xdr:from>
    <xdr:ext cx="762000" cy="259045"/>
    <xdr:sp macro="" textlink="">
      <xdr:nvSpPr>
        <xdr:cNvPr id="275" name="給与水準   （国との比較）該当値テキスト"/>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76" name="楕円 275"/>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72090</xdr:rowOff>
    </xdr:from>
    <xdr:ext cx="736600" cy="259045"/>
    <xdr:sp macro="" textlink="">
      <xdr:nvSpPr>
        <xdr:cNvPr id="277" name="テキスト ボックス 276"/>
        <xdr:cNvSpPr txBox="1"/>
      </xdr:nvSpPr>
      <xdr:spPr>
        <a:xfrm>
          <a:off x="15798800" y="1447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83502</xdr:rowOff>
    </xdr:from>
    <xdr:to>
      <xdr:col>73</xdr:col>
      <xdr:colOff>44450</xdr:colOff>
      <xdr:row>86</xdr:row>
      <xdr:rowOff>13652</xdr:rowOff>
    </xdr:to>
    <xdr:sp macro="" textlink="">
      <xdr:nvSpPr>
        <xdr:cNvPr id="278" name="楕円 277"/>
        <xdr:cNvSpPr/>
      </xdr:nvSpPr>
      <xdr:spPr>
        <a:xfrm>
          <a:off x="15240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23829</xdr:rowOff>
    </xdr:from>
    <xdr:ext cx="762000" cy="259045"/>
    <xdr:sp macro="" textlink="">
      <xdr:nvSpPr>
        <xdr:cNvPr id="279" name="テキスト ボックス 278"/>
        <xdr:cNvSpPr txBox="1"/>
      </xdr:nvSpPr>
      <xdr:spPr>
        <a:xfrm>
          <a:off x="14909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1" name="テキスト ボックス 280"/>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65405</xdr:rowOff>
    </xdr:from>
    <xdr:to>
      <xdr:col>64</xdr:col>
      <xdr:colOff>152400</xdr:colOff>
      <xdr:row>85</xdr:row>
      <xdr:rowOff>167005</xdr:rowOff>
    </xdr:to>
    <xdr:sp macro="" textlink="">
      <xdr:nvSpPr>
        <xdr:cNvPr id="282" name="楕円 281"/>
        <xdr:cNvSpPr/>
      </xdr:nvSpPr>
      <xdr:spPr>
        <a:xfrm>
          <a:off x="13462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5732</xdr:rowOff>
    </xdr:from>
    <xdr:ext cx="762000" cy="259045"/>
    <xdr:sp macro="" textlink="">
      <xdr:nvSpPr>
        <xdr:cNvPr id="283" name="テキスト ボックス 282"/>
        <xdr:cNvSpPr txBox="1"/>
      </xdr:nvSpPr>
      <xdr:spPr>
        <a:xfrm>
          <a:off x="13131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人口減少が進む中、移住定住対策として保育所職員を採用したため、前年度比で</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人の増となり、類似団体との比較において大幅に上回っている。今後も、職員配置の見直し等により、長期的視点から定員管理等の改善を図っていく。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24524</xdr:rowOff>
    </xdr:from>
    <xdr:to>
      <xdr:col>81</xdr:col>
      <xdr:colOff>44450</xdr:colOff>
      <xdr:row>65</xdr:row>
      <xdr:rowOff>50584</xdr:rowOff>
    </xdr:to>
    <xdr:cxnSp macro="">
      <xdr:nvCxnSpPr>
        <xdr:cNvPr id="315" name="直線コネクタ 314"/>
        <xdr:cNvCxnSpPr/>
      </xdr:nvCxnSpPr>
      <xdr:spPr>
        <a:xfrm>
          <a:off x="16179800" y="11168774"/>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24524</xdr:rowOff>
    </xdr:from>
    <xdr:to>
      <xdr:col>77</xdr:col>
      <xdr:colOff>44450</xdr:colOff>
      <xdr:row>65</xdr:row>
      <xdr:rowOff>25489</xdr:rowOff>
    </xdr:to>
    <xdr:cxnSp macro="">
      <xdr:nvCxnSpPr>
        <xdr:cNvPr id="318" name="直線コネクタ 317"/>
        <xdr:cNvCxnSpPr/>
      </xdr:nvCxnSpPr>
      <xdr:spPr>
        <a:xfrm flipV="1">
          <a:off x="15290800" y="1116877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155194</xdr:rowOff>
    </xdr:from>
    <xdr:to>
      <xdr:col>72</xdr:col>
      <xdr:colOff>203200</xdr:colOff>
      <xdr:row>65</xdr:row>
      <xdr:rowOff>25489</xdr:rowOff>
    </xdr:to>
    <xdr:cxnSp macro="">
      <xdr:nvCxnSpPr>
        <xdr:cNvPr id="321" name="直線コネクタ 320"/>
        <xdr:cNvCxnSpPr/>
      </xdr:nvCxnSpPr>
      <xdr:spPr>
        <a:xfrm>
          <a:off x="14401800" y="11127994"/>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81115</xdr:rowOff>
    </xdr:from>
    <xdr:to>
      <xdr:col>68</xdr:col>
      <xdr:colOff>152400</xdr:colOff>
      <xdr:row>64</xdr:row>
      <xdr:rowOff>155194</xdr:rowOff>
    </xdr:to>
    <xdr:cxnSp macro="">
      <xdr:nvCxnSpPr>
        <xdr:cNvPr id="324" name="直線コネクタ 323"/>
        <xdr:cNvCxnSpPr/>
      </xdr:nvCxnSpPr>
      <xdr:spPr>
        <a:xfrm>
          <a:off x="13512800" y="11053915"/>
          <a:ext cx="88900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171234</xdr:rowOff>
    </xdr:from>
    <xdr:to>
      <xdr:col>81</xdr:col>
      <xdr:colOff>95250</xdr:colOff>
      <xdr:row>65</xdr:row>
      <xdr:rowOff>101384</xdr:rowOff>
    </xdr:to>
    <xdr:sp macro="" textlink="">
      <xdr:nvSpPr>
        <xdr:cNvPr id="334" name="楕円 333"/>
        <xdr:cNvSpPr/>
      </xdr:nvSpPr>
      <xdr:spPr>
        <a:xfrm>
          <a:off x="16967200" y="111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143311</xdr:rowOff>
    </xdr:from>
    <xdr:ext cx="762000" cy="259045"/>
    <xdr:sp macro="" textlink="">
      <xdr:nvSpPr>
        <xdr:cNvPr id="335" name="定員管理の状況該当値テキスト"/>
        <xdr:cNvSpPr txBox="1"/>
      </xdr:nvSpPr>
      <xdr:spPr>
        <a:xfrm>
          <a:off x="17106900" y="1111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145174</xdr:rowOff>
    </xdr:from>
    <xdr:to>
      <xdr:col>77</xdr:col>
      <xdr:colOff>95250</xdr:colOff>
      <xdr:row>65</xdr:row>
      <xdr:rowOff>75324</xdr:rowOff>
    </xdr:to>
    <xdr:sp macro="" textlink="">
      <xdr:nvSpPr>
        <xdr:cNvPr id="336" name="楕円 335"/>
        <xdr:cNvSpPr/>
      </xdr:nvSpPr>
      <xdr:spPr>
        <a:xfrm>
          <a:off x="16129000" y="111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60101</xdr:rowOff>
    </xdr:from>
    <xdr:ext cx="736600" cy="259045"/>
    <xdr:sp macro="" textlink="">
      <xdr:nvSpPr>
        <xdr:cNvPr id="337" name="テキスト ボックス 336"/>
        <xdr:cNvSpPr txBox="1"/>
      </xdr:nvSpPr>
      <xdr:spPr>
        <a:xfrm>
          <a:off x="15798800" y="1120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146139</xdr:rowOff>
    </xdr:from>
    <xdr:to>
      <xdr:col>73</xdr:col>
      <xdr:colOff>44450</xdr:colOff>
      <xdr:row>65</xdr:row>
      <xdr:rowOff>76289</xdr:rowOff>
    </xdr:to>
    <xdr:sp macro="" textlink="">
      <xdr:nvSpPr>
        <xdr:cNvPr id="338" name="楕円 337"/>
        <xdr:cNvSpPr/>
      </xdr:nvSpPr>
      <xdr:spPr>
        <a:xfrm>
          <a:off x="15240000" y="111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61066</xdr:rowOff>
    </xdr:from>
    <xdr:ext cx="762000" cy="259045"/>
    <xdr:sp macro="" textlink="">
      <xdr:nvSpPr>
        <xdr:cNvPr id="339" name="テキスト ボックス 338"/>
        <xdr:cNvSpPr txBox="1"/>
      </xdr:nvSpPr>
      <xdr:spPr>
        <a:xfrm>
          <a:off x="14909800" y="1120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104394</xdr:rowOff>
    </xdr:from>
    <xdr:to>
      <xdr:col>68</xdr:col>
      <xdr:colOff>203200</xdr:colOff>
      <xdr:row>65</xdr:row>
      <xdr:rowOff>34544</xdr:rowOff>
    </xdr:to>
    <xdr:sp macro="" textlink="">
      <xdr:nvSpPr>
        <xdr:cNvPr id="340" name="楕円 339"/>
        <xdr:cNvSpPr/>
      </xdr:nvSpPr>
      <xdr:spPr>
        <a:xfrm>
          <a:off x="14351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19321</xdr:rowOff>
    </xdr:from>
    <xdr:ext cx="762000" cy="259045"/>
    <xdr:sp macro="" textlink="">
      <xdr:nvSpPr>
        <xdr:cNvPr id="341" name="テキスト ボックス 340"/>
        <xdr:cNvSpPr txBox="1"/>
      </xdr:nvSpPr>
      <xdr:spPr>
        <a:xfrm>
          <a:off x="14020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30315</xdr:rowOff>
    </xdr:from>
    <xdr:to>
      <xdr:col>64</xdr:col>
      <xdr:colOff>152400</xdr:colOff>
      <xdr:row>64</xdr:row>
      <xdr:rowOff>131915</xdr:rowOff>
    </xdr:to>
    <xdr:sp macro="" textlink="">
      <xdr:nvSpPr>
        <xdr:cNvPr id="342" name="楕円 341"/>
        <xdr:cNvSpPr/>
      </xdr:nvSpPr>
      <xdr:spPr>
        <a:xfrm>
          <a:off x="13462000" y="110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116692</xdr:rowOff>
    </xdr:from>
    <xdr:ext cx="762000" cy="259045"/>
    <xdr:sp macro="" textlink="">
      <xdr:nvSpPr>
        <xdr:cNvPr id="343" name="テキスト ボックス 342"/>
        <xdr:cNvSpPr txBox="1"/>
      </xdr:nvSpPr>
      <xdr:spPr>
        <a:xfrm>
          <a:off x="13131800" y="110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ポイントの増となっているが、類似団体を下回っている。今後も、各数値に注意しながら地方債発行の抑制に努めていく。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38523</xdr:rowOff>
    </xdr:to>
    <xdr:cxnSp macro="">
      <xdr:nvCxnSpPr>
        <xdr:cNvPr id="376" name="直線コネクタ 375"/>
        <xdr:cNvCxnSpPr/>
      </xdr:nvCxnSpPr>
      <xdr:spPr>
        <a:xfrm>
          <a:off x="16179800" y="68563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22437</xdr:rowOff>
    </xdr:to>
    <xdr:cxnSp macro="">
      <xdr:nvCxnSpPr>
        <xdr:cNvPr id="379" name="直線コネクタ 378"/>
        <xdr:cNvCxnSpPr/>
      </xdr:nvCxnSpPr>
      <xdr:spPr>
        <a:xfrm flipV="1">
          <a:off x="15290800" y="68563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30480</xdr:rowOff>
    </xdr:to>
    <xdr:cxnSp macro="">
      <xdr:nvCxnSpPr>
        <xdr:cNvPr id="382" name="直線コネクタ 381"/>
        <xdr:cNvCxnSpPr/>
      </xdr:nvCxnSpPr>
      <xdr:spPr>
        <a:xfrm flipV="1">
          <a:off x="14401800" y="688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62654</xdr:rowOff>
    </xdr:to>
    <xdr:cxnSp macro="">
      <xdr:nvCxnSpPr>
        <xdr:cNvPr id="385" name="直線コネクタ 384"/>
        <xdr:cNvCxnSpPr/>
      </xdr:nvCxnSpPr>
      <xdr:spPr>
        <a:xfrm flipV="1">
          <a:off x="13512800" y="68884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95" name="楕円 394"/>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396"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397" name="楕円 396"/>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98" name="テキスト ボックス 397"/>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399" name="楕円 398"/>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0" name="テキスト ボックス 399"/>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1" name="楕円 400"/>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2" name="テキスト ボックス 401"/>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3" name="楕円 402"/>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4" name="テキスト ボックス 403"/>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地方債償還等に充当可能な基金による財源の確保など、将来負担額を充当可能財源が上回っているため、将来負担比率は表示されない。</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
1,179
271.51
2,954,671
2,853,075
89,010
1,258,538
2,066,211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ポイント増となった。職員採用等による増が主な要因である。類似団体の数値を上回っている状況であることから、定員管理の適正化を図りながら抑制に努めたい。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127000</xdr:rowOff>
    </xdr:to>
    <xdr:cxnSp macro="">
      <xdr:nvCxnSpPr>
        <xdr:cNvPr id="64" name="直線コネクタ 63"/>
        <xdr:cNvCxnSpPr/>
      </xdr:nvCxnSpPr>
      <xdr:spPr>
        <a:xfrm>
          <a:off x="3987800" y="65460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38</xdr:row>
      <xdr:rowOff>30988</xdr:rowOff>
    </xdr:to>
    <xdr:cxnSp macro="">
      <xdr:nvCxnSpPr>
        <xdr:cNvPr id="67" name="直線コネクタ 66"/>
        <xdr:cNvCxnSpPr/>
      </xdr:nvCxnSpPr>
      <xdr:spPr>
        <a:xfrm>
          <a:off x="3098800" y="64912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37</xdr:row>
      <xdr:rowOff>170434</xdr:rowOff>
    </xdr:to>
    <xdr:cxnSp macro="">
      <xdr:nvCxnSpPr>
        <xdr:cNvPr id="70" name="直線コネクタ 69"/>
        <xdr:cNvCxnSpPr/>
      </xdr:nvCxnSpPr>
      <xdr:spPr>
        <a:xfrm flipV="1">
          <a:off x="2209800" y="6491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170434</xdr:rowOff>
    </xdr:to>
    <xdr:cxnSp macro="">
      <xdr:nvCxnSpPr>
        <xdr:cNvPr id="73" name="直線コネクタ 72"/>
        <xdr:cNvCxnSpPr/>
      </xdr:nvCxnSpPr>
      <xdr:spPr>
        <a:xfrm>
          <a:off x="1320800" y="634949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情報セキュリティシステム強靭化等を実施したことにより支出額が増加したため、数値も増加に転じたが、類似団体の数値は下回っている。今後も継続的に歳出抑制を図り、財政運営の健全化に努める。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171087</xdr:rowOff>
    </xdr:from>
    <xdr:to>
      <xdr:col>82</xdr:col>
      <xdr:colOff>107950</xdr:colOff>
      <xdr:row>16</xdr:row>
      <xdr:rowOff>38826</xdr:rowOff>
    </xdr:to>
    <xdr:cxnSp macro="">
      <xdr:nvCxnSpPr>
        <xdr:cNvPr id="127" name="直線コネクタ 126"/>
        <xdr:cNvCxnSpPr/>
      </xdr:nvCxnSpPr>
      <xdr:spPr>
        <a:xfrm>
          <a:off x="15671800" y="27428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171087</xdr:rowOff>
    </xdr:to>
    <xdr:cxnSp macro="">
      <xdr:nvCxnSpPr>
        <xdr:cNvPr id="130" name="直線コネクタ 129"/>
        <xdr:cNvCxnSpPr/>
      </xdr:nvCxnSpPr>
      <xdr:spPr>
        <a:xfrm>
          <a:off x="14782800" y="266446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138430</xdr:rowOff>
    </xdr:to>
    <xdr:cxnSp macro="">
      <xdr:nvCxnSpPr>
        <xdr:cNvPr id="133" name="直線コネクタ 132"/>
        <xdr:cNvCxnSpPr/>
      </xdr:nvCxnSpPr>
      <xdr:spPr>
        <a:xfrm flipV="1">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73116</xdr:rowOff>
    </xdr:from>
    <xdr:to>
      <xdr:col>69</xdr:col>
      <xdr:colOff>92075</xdr:colOff>
      <xdr:row>15</xdr:row>
      <xdr:rowOff>138430</xdr:rowOff>
    </xdr:to>
    <xdr:cxnSp macro="">
      <xdr:nvCxnSpPr>
        <xdr:cNvPr id="136" name="直線コネクタ 135"/>
        <xdr:cNvCxnSpPr/>
      </xdr:nvCxnSpPr>
      <xdr:spPr>
        <a:xfrm>
          <a:off x="13004800" y="26448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159476</xdr:rowOff>
    </xdr:from>
    <xdr:to>
      <xdr:col>82</xdr:col>
      <xdr:colOff>158750</xdr:colOff>
      <xdr:row>16</xdr:row>
      <xdr:rowOff>89626</xdr:rowOff>
    </xdr:to>
    <xdr:sp macro="" textlink="">
      <xdr:nvSpPr>
        <xdr:cNvPr id="146" name="楕円 145"/>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4553</xdr:rowOff>
    </xdr:from>
    <xdr:ext cx="762000" cy="259045"/>
    <xdr:sp macro="" textlink="">
      <xdr:nvSpPr>
        <xdr:cNvPr id="147" name="物件費該当値テキスト"/>
        <xdr:cNvSpPr txBox="1"/>
      </xdr:nvSpPr>
      <xdr:spPr>
        <a:xfrm>
          <a:off x="16598900" y="257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120287</xdr:rowOff>
    </xdr:from>
    <xdr:to>
      <xdr:col>78</xdr:col>
      <xdr:colOff>120650</xdr:colOff>
      <xdr:row>16</xdr:row>
      <xdr:rowOff>50437</xdr:rowOff>
    </xdr:to>
    <xdr:sp macro="" textlink="">
      <xdr:nvSpPr>
        <xdr:cNvPr id="148" name="楕円 147"/>
        <xdr:cNvSpPr/>
      </xdr:nvSpPr>
      <xdr:spPr>
        <a:xfrm>
          <a:off x="15621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60614</xdr:rowOff>
    </xdr:from>
    <xdr:ext cx="736600" cy="259045"/>
    <xdr:sp macro="" textlink="">
      <xdr:nvSpPr>
        <xdr:cNvPr id="149" name="テキスト ボックス 148"/>
        <xdr:cNvSpPr txBox="1"/>
      </xdr:nvSpPr>
      <xdr:spPr>
        <a:xfrm>
          <a:off x="15290800" y="2460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50" name="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51" name="テキスト ボックス 150"/>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2" name="楕円 151"/>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3" name="テキスト ボックス 152"/>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22316</xdr:rowOff>
    </xdr:from>
    <xdr:to>
      <xdr:col>65</xdr:col>
      <xdr:colOff>53975</xdr:colOff>
      <xdr:row>15</xdr:row>
      <xdr:rowOff>123916</xdr:rowOff>
    </xdr:to>
    <xdr:sp macro="" textlink="">
      <xdr:nvSpPr>
        <xdr:cNvPr id="154" name="楕円 153"/>
        <xdr:cNvSpPr/>
      </xdr:nvSpPr>
      <xdr:spPr>
        <a:xfrm>
          <a:off x="12954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134093</xdr:rowOff>
    </xdr:from>
    <xdr:ext cx="762000" cy="259045"/>
    <xdr:sp macro="" textlink="">
      <xdr:nvSpPr>
        <xdr:cNvPr id="155" name="テキスト ボックス 154"/>
        <xdr:cNvSpPr txBox="1"/>
      </xdr:nvSpPr>
      <xdr:spPr>
        <a:xfrm>
          <a:off x="12623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数値上は悪化したが、扶助費の大幅な増減はない。類似団体の数値は下回っているが、今後も介護予防事業等を積極的に進めながら医療費の抑制を図るなど、扶助費の削減に努めていきたい。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114300</xdr:rowOff>
    </xdr:to>
    <xdr:cxnSp macro="">
      <xdr:nvCxnSpPr>
        <xdr:cNvPr id="187" name="直線コネクタ 186"/>
        <xdr:cNvCxnSpPr/>
      </xdr:nvCxnSpPr>
      <xdr:spPr>
        <a:xfrm>
          <a:off x="3987800" y="935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101600</xdr:rowOff>
    </xdr:to>
    <xdr:cxnSp macro="">
      <xdr:nvCxnSpPr>
        <xdr:cNvPr id="190" name="直線コネクタ 189"/>
        <xdr:cNvCxnSpPr/>
      </xdr:nvCxnSpPr>
      <xdr:spPr>
        <a:xfrm>
          <a:off x="3098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63500</xdr:rowOff>
    </xdr:to>
    <xdr:cxnSp macro="">
      <xdr:nvCxnSpPr>
        <xdr:cNvPr id="193" name="直線コネクタ 192"/>
        <xdr:cNvCxnSpPr/>
      </xdr:nvCxnSpPr>
      <xdr:spPr>
        <a:xfrm flipV="1">
          <a:off x="2209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139700</xdr:rowOff>
    </xdr:to>
    <xdr:cxnSp macro="">
      <xdr:nvCxnSpPr>
        <xdr:cNvPr id="196" name="直線コネクタ 195"/>
        <xdr:cNvCxnSpPr/>
      </xdr:nvCxnSpPr>
      <xdr:spPr>
        <a:xfrm flipV="1">
          <a:off x="1320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6" name="楕円 205"/>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7"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8" name="楕円 207"/>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9" name="テキスト ボックス 208"/>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0" name="楕円 209"/>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1" name="テキスト ボックス 210"/>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12" name="楕円 211"/>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13" name="テキスト ボックス 212"/>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4" name="楕円 213"/>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5" name="テキスト ボックス 214"/>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年度は国民健康保険事業、介護保険事業などの特別会計への繰出金は減少している。近年は類似団体平均を下回る水準となっており、今後も繰出金等の適正化により健全な財政運営に努める。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30988</xdr:rowOff>
    </xdr:from>
    <xdr:to>
      <xdr:col>82</xdr:col>
      <xdr:colOff>107950</xdr:colOff>
      <xdr:row>56</xdr:row>
      <xdr:rowOff>44704</xdr:rowOff>
    </xdr:to>
    <xdr:cxnSp macro="">
      <xdr:nvCxnSpPr>
        <xdr:cNvPr id="245" name="直線コネクタ 244"/>
        <xdr:cNvCxnSpPr/>
      </xdr:nvCxnSpPr>
      <xdr:spPr>
        <a:xfrm flipV="1">
          <a:off x="15671800" y="96321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44704</xdr:rowOff>
    </xdr:to>
    <xdr:cxnSp macro="">
      <xdr:nvCxnSpPr>
        <xdr:cNvPr id="248" name="直線コネクタ 247"/>
        <xdr:cNvCxnSpPr/>
      </xdr:nvCxnSpPr>
      <xdr:spPr>
        <a:xfrm>
          <a:off x="14782800" y="9636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67564</xdr:rowOff>
    </xdr:to>
    <xdr:cxnSp macro="">
      <xdr:nvCxnSpPr>
        <xdr:cNvPr id="251" name="直線コネクタ 250"/>
        <xdr:cNvCxnSpPr/>
      </xdr:nvCxnSpPr>
      <xdr:spPr>
        <a:xfrm flipV="1">
          <a:off x="13893800" y="9636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147574</xdr:rowOff>
    </xdr:from>
    <xdr:to>
      <xdr:col>69</xdr:col>
      <xdr:colOff>92075</xdr:colOff>
      <xdr:row>56</xdr:row>
      <xdr:rowOff>67564</xdr:rowOff>
    </xdr:to>
    <xdr:cxnSp macro="">
      <xdr:nvCxnSpPr>
        <xdr:cNvPr id="254" name="直線コネクタ 253"/>
        <xdr:cNvCxnSpPr/>
      </xdr:nvCxnSpPr>
      <xdr:spPr>
        <a:xfrm>
          <a:off x="13004800" y="95773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151638</xdr:rowOff>
    </xdr:from>
    <xdr:to>
      <xdr:col>82</xdr:col>
      <xdr:colOff>158750</xdr:colOff>
      <xdr:row>56</xdr:row>
      <xdr:rowOff>81788</xdr:rowOff>
    </xdr:to>
    <xdr:sp macro="" textlink="">
      <xdr:nvSpPr>
        <xdr:cNvPr id="264" name="楕円 263"/>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168165</xdr:rowOff>
    </xdr:from>
    <xdr:ext cx="762000" cy="259045"/>
    <xdr:sp macro="" textlink="">
      <xdr:nvSpPr>
        <xdr:cNvPr id="265" name="その他該当値テキスト"/>
        <xdr:cNvSpPr txBox="1"/>
      </xdr:nvSpPr>
      <xdr:spPr>
        <a:xfrm>
          <a:off x="16598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6" name="楕円 265"/>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7" name="テキスト ボックス 266"/>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8" name="楕円 267"/>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9" name="テキスト ボックス 26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xdr:rowOff>
    </xdr:from>
    <xdr:to>
      <xdr:col>69</xdr:col>
      <xdr:colOff>142875</xdr:colOff>
      <xdr:row>56</xdr:row>
      <xdr:rowOff>118364</xdr:rowOff>
    </xdr:to>
    <xdr:sp macro="" textlink="">
      <xdr:nvSpPr>
        <xdr:cNvPr id="270" name="楕円 269"/>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103141</xdr:rowOff>
    </xdr:from>
    <xdr:ext cx="762000" cy="259045"/>
    <xdr:sp macro="" textlink="">
      <xdr:nvSpPr>
        <xdr:cNvPr id="271" name="テキスト ボックス 270"/>
        <xdr:cNvSpPr txBox="1"/>
      </xdr:nvSpPr>
      <xdr:spPr>
        <a:xfrm>
          <a:off x="13512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96774</xdr:rowOff>
    </xdr:from>
    <xdr:to>
      <xdr:col>65</xdr:col>
      <xdr:colOff>53975</xdr:colOff>
      <xdr:row>56</xdr:row>
      <xdr:rowOff>26924</xdr:rowOff>
    </xdr:to>
    <xdr:sp macro="" textlink="">
      <xdr:nvSpPr>
        <xdr:cNvPr id="272" name="楕円 271"/>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37101</xdr:rowOff>
    </xdr:from>
    <xdr:ext cx="762000" cy="259045"/>
    <xdr:sp macro="" textlink="">
      <xdr:nvSpPr>
        <xdr:cNvPr id="273" name="テキスト ボックス 272"/>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社会保障関係費などの増により、平成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年度以降年々増加していたが、平成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年度は児童福祉施設運営事業などの減により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ポイント改善した。類似団体の数値は下回っているが、今後も分析・再点検を行い、財政運営の健全化に努める。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40132</xdr:rowOff>
    </xdr:to>
    <xdr:cxnSp macro="">
      <xdr:nvCxnSpPr>
        <xdr:cNvPr id="303" name="直線コネクタ 302"/>
        <xdr:cNvCxnSpPr/>
      </xdr:nvCxnSpPr>
      <xdr:spPr>
        <a:xfrm flipV="1">
          <a:off x="15671800" y="6180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40132</xdr:rowOff>
    </xdr:to>
    <xdr:cxnSp macro="">
      <xdr:nvCxnSpPr>
        <xdr:cNvPr id="306" name="直線コネクタ 305"/>
        <xdr:cNvCxnSpPr/>
      </xdr:nvCxnSpPr>
      <xdr:spPr>
        <a:xfrm>
          <a:off x="14782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36</xdr:row>
      <xdr:rowOff>26416</xdr:rowOff>
    </xdr:to>
    <xdr:cxnSp macro="">
      <xdr:nvCxnSpPr>
        <xdr:cNvPr id="309" name="直線コネクタ 308"/>
        <xdr:cNvCxnSpPr/>
      </xdr:nvCxnSpPr>
      <xdr:spPr>
        <a:xfrm>
          <a:off x="13893800" y="605231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133858</xdr:rowOff>
    </xdr:to>
    <xdr:cxnSp macro="">
      <xdr:nvCxnSpPr>
        <xdr:cNvPr id="312" name="直線コネクタ 311"/>
        <xdr:cNvCxnSpPr/>
      </xdr:nvCxnSpPr>
      <xdr:spPr>
        <a:xfrm flipV="1">
          <a:off x="13004800" y="60523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2" name="楕円 321"/>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3"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4" name="楕円 323"/>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5" name="テキスト ボックス 32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6" name="楕円 325"/>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7" name="テキスト ボックス 32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28" name="楕円 327"/>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29" name="テキスト ボックス 328"/>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0" name="楕円 329"/>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1" name="テキスト ボックス 330"/>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大型建設事業に係る過疎債の発行により、前年度比で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ポイント増となった。計画的な起債と償還により、健全な財政運営が持続できるよう努めていきたい。</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127000</xdr:rowOff>
    </xdr:to>
    <xdr:cxnSp macro="">
      <xdr:nvCxnSpPr>
        <xdr:cNvPr id="363" name="直線コネクタ 362"/>
        <xdr:cNvCxnSpPr/>
      </xdr:nvCxnSpPr>
      <xdr:spPr>
        <a:xfrm>
          <a:off x="3987800" y="13081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50800</xdr:rowOff>
    </xdr:to>
    <xdr:cxnSp macro="">
      <xdr:nvCxnSpPr>
        <xdr:cNvPr id="366" name="直線コネクタ 365"/>
        <xdr:cNvCxnSpPr/>
      </xdr:nvCxnSpPr>
      <xdr:spPr>
        <a:xfrm>
          <a:off x="3098800" y="13065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153670</xdr:rowOff>
    </xdr:to>
    <xdr:cxnSp macro="">
      <xdr:nvCxnSpPr>
        <xdr:cNvPr id="369" name="直線コネクタ 368"/>
        <xdr:cNvCxnSpPr/>
      </xdr:nvCxnSpPr>
      <xdr:spPr>
        <a:xfrm flipV="1">
          <a:off x="2209800" y="130657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76</xdr:row>
      <xdr:rowOff>153670</xdr:rowOff>
    </xdr:to>
    <xdr:cxnSp macro="">
      <xdr:nvCxnSpPr>
        <xdr:cNvPr id="372" name="直線コネクタ 371"/>
        <xdr:cNvCxnSpPr/>
      </xdr:nvCxnSpPr>
      <xdr:spPr>
        <a:xfrm>
          <a:off x="1320800" y="131381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2" name="楕円 381"/>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3"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4" name="楕円 383"/>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5" name="テキスト ボックス 384"/>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6" name="楕円 385"/>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7" name="テキスト ボックス 386"/>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8" name="楕円 387"/>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89" name="テキスト ボックス 388"/>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90" name="楕円 389"/>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91" name="テキスト ボックス 390"/>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物件費については前年度より悪化しており、特に人件費は類似団体平均を大きく上回っている。定員管理の適正化や効率化に努めるとともに、全体的な経常経費の見直しによる縮減を進め、健全な財政運営に取り組んで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76381</xdr:rowOff>
    </xdr:from>
    <xdr:to>
      <xdr:col>82</xdr:col>
      <xdr:colOff>107950</xdr:colOff>
      <xdr:row>77</xdr:row>
      <xdr:rowOff>135164</xdr:rowOff>
    </xdr:to>
    <xdr:cxnSp macro="">
      <xdr:nvCxnSpPr>
        <xdr:cNvPr id="426" name="直線コネクタ 425"/>
        <xdr:cNvCxnSpPr/>
      </xdr:nvCxnSpPr>
      <xdr:spPr>
        <a:xfrm>
          <a:off x="15671800" y="1327803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140063</xdr:rowOff>
    </xdr:from>
    <xdr:to>
      <xdr:col>78</xdr:col>
      <xdr:colOff>69850</xdr:colOff>
      <xdr:row>77</xdr:row>
      <xdr:rowOff>76381</xdr:rowOff>
    </xdr:to>
    <xdr:cxnSp macro="">
      <xdr:nvCxnSpPr>
        <xdr:cNvPr id="429" name="直線コネクタ 428"/>
        <xdr:cNvCxnSpPr/>
      </xdr:nvCxnSpPr>
      <xdr:spPr>
        <a:xfrm>
          <a:off x="14782800" y="1317026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100874</xdr:rowOff>
    </xdr:from>
    <xdr:to>
      <xdr:col>73</xdr:col>
      <xdr:colOff>180975</xdr:colOff>
      <xdr:row>76</xdr:row>
      <xdr:rowOff>140063</xdr:rowOff>
    </xdr:to>
    <xdr:cxnSp macro="">
      <xdr:nvCxnSpPr>
        <xdr:cNvPr id="432" name="直線コネクタ 431"/>
        <xdr:cNvCxnSpPr/>
      </xdr:nvCxnSpPr>
      <xdr:spPr>
        <a:xfrm>
          <a:off x="13893800" y="131310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135165</xdr:rowOff>
    </xdr:from>
    <xdr:to>
      <xdr:col>69</xdr:col>
      <xdr:colOff>92075</xdr:colOff>
      <xdr:row>76</xdr:row>
      <xdr:rowOff>100874</xdr:rowOff>
    </xdr:to>
    <xdr:cxnSp macro="">
      <xdr:nvCxnSpPr>
        <xdr:cNvPr id="435" name="直線コネクタ 434"/>
        <xdr:cNvCxnSpPr/>
      </xdr:nvCxnSpPr>
      <xdr:spPr>
        <a:xfrm>
          <a:off x="13004800" y="1299391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45" name="楕円 444"/>
        <xdr:cNvSpPr/>
      </xdr:nvSpPr>
      <xdr:spPr>
        <a:xfrm>
          <a:off x="16459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56441</xdr:rowOff>
    </xdr:from>
    <xdr:ext cx="762000" cy="259045"/>
    <xdr:sp macro="" textlink="">
      <xdr:nvSpPr>
        <xdr:cNvPr id="446" name="公債費以外該当値テキスト"/>
        <xdr:cNvSpPr txBox="1"/>
      </xdr:nvSpPr>
      <xdr:spPr>
        <a:xfrm>
          <a:off x="16598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25581</xdr:rowOff>
    </xdr:from>
    <xdr:to>
      <xdr:col>78</xdr:col>
      <xdr:colOff>120650</xdr:colOff>
      <xdr:row>77</xdr:row>
      <xdr:rowOff>127181</xdr:rowOff>
    </xdr:to>
    <xdr:sp macro="" textlink="">
      <xdr:nvSpPr>
        <xdr:cNvPr id="447" name="楕円 446"/>
        <xdr:cNvSpPr/>
      </xdr:nvSpPr>
      <xdr:spPr>
        <a:xfrm>
          <a:off x="15621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111958</xdr:rowOff>
    </xdr:from>
    <xdr:ext cx="736600" cy="259045"/>
    <xdr:sp macro="" textlink="">
      <xdr:nvSpPr>
        <xdr:cNvPr id="448" name="テキスト ボックス 447"/>
        <xdr:cNvSpPr txBox="1"/>
      </xdr:nvSpPr>
      <xdr:spPr>
        <a:xfrm>
          <a:off x="15290800" y="1331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89263</xdr:rowOff>
    </xdr:from>
    <xdr:to>
      <xdr:col>74</xdr:col>
      <xdr:colOff>31750</xdr:colOff>
      <xdr:row>77</xdr:row>
      <xdr:rowOff>19413</xdr:rowOff>
    </xdr:to>
    <xdr:sp macro="" textlink="">
      <xdr:nvSpPr>
        <xdr:cNvPr id="449" name="楕円 448"/>
        <xdr:cNvSpPr/>
      </xdr:nvSpPr>
      <xdr:spPr>
        <a:xfrm>
          <a:off x="14732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50" name="テキスト ボックス 449"/>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50074</xdr:rowOff>
    </xdr:from>
    <xdr:to>
      <xdr:col>69</xdr:col>
      <xdr:colOff>142875</xdr:colOff>
      <xdr:row>76</xdr:row>
      <xdr:rowOff>151674</xdr:rowOff>
    </xdr:to>
    <xdr:sp macro="" textlink="">
      <xdr:nvSpPr>
        <xdr:cNvPr id="451" name="楕円 450"/>
        <xdr:cNvSpPr/>
      </xdr:nvSpPr>
      <xdr:spPr>
        <a:xfrm>
          <a:off x="13843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161851</xdr:rowOff>
    </xdr:from>
    <xdr:ext cx="762000" cy="259045"/>
    <xdr:sp macro="" textlink="">
      <xdr:nvSpPr>
        <xdr:cNvPr id="452" name="テキスト ボックス 451"/>
        <xdr:cNvSpPr txBox="1"/>
      </xdr:nvSpPr>
      <xdr:spPr>
        <a:xfrm>
          <a:off x="13512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84365</xdr:rowOff>
    </xdr:from>
    <xdr:to>
      <xdr:col>65</xdr:col>
      <xdr:colOff>53975</xdr:colOff>
      <xdr:row>76</xdr:row>
      <xdr:rowOff>14514</xdr:rowOff>
    </xdr:to>
    <xdr:sp macro="" textlink="">
      <xdr:nvSpPr>
        <xdr:cNvPr id="453" name="楕円 452"/>
        <xdr:cNvSpPr/>
      </xdr:nvSpPr>
      <xdr:spPr>
        <a:xfrm>
          <a:off x="12954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24692</xdr:rowOff>
    </xdr:from>
    <xdr:ext cx="762000" cy="259045"/>
    <xdr:sp macro="" textlink="">
      <xdr:nvSpPr>
        <xdr:cNvPr id="454" name="テキスト ボックス 453"/>
        <xdr:cNvSpPr txBox="1"/>
      </xdr:nvSpPr>
      <xdr:spPr>
        <a:xfrm>
          <a:off x="12623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15527</xdr:rowOff>
    </xdr:from>
    <xdr:to>
      <xdr:col>29</xdr:col>
      <xdr:colOff>127000</xdr:colOff>
      <xdr:row>16</xdr:row>
      <xdr:rowOff>34274</xdr:rowOff>
    </xdr:to>
    <xdr:cxnSp macro="">
      <xdr:nvCxnSpPr>
        <xdr:cNvPr id="49" name="直線コネクタ 48"/>
        <xdr:cNvCxnSpPr/>
      </xdr:nvCxnSpPr>
      <xdr:spPr bwMode="auto">
        <a:xfrm flipV="1">
          <a:off x="5003800" y="2806352"/>
          <a:ext cx="647700" cy="18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34274</xdr:rowOff>
    </xdr:from>
    <xdr:to>
      <xdr:col>26</xdr:col>
      <xdr:colOff>50800</xdr:colOff>
      <xdr:row>16</xdr:row>
      <xdr:rowOff>40877</xdr:rowOff>
    </xdr:to>
    <xdr:cxnSp macro="">
      <xdr:nvCxnSpPr>
        <xdr:cNvPr id="52" name="直線コネクタ 51"/>
        <xdr:cNvCxnSpPr/>
      </xdr:nvCxnSpPr>
      <xdr:spPr bwMode="auto">
        <a:xfrm flipV="1">
          <a:off x="4305300" y="2825099"/>
          <a:ext cx="698500" cy="6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40877</xdr:rowOff>
    </xdr:from>
    <xdr:to>
      <xdr:col>22</xdr:col>
      <xdr:colOff>114300</xdr:colOff>
      <xdr:row>16</xdr:row>
      <xdr:rowOff>74030</xdr:rowOff>
    </xdr:to>
    <xdr:cxnSp macro="">
      <xdr:nvCxnSpPr>
        <xdr:cNvPr id="55" name="直線コネクタ 54"/>
        <xdr:cNvCxnSpPr/>
      </xdr:nvCxnSpPr>
      <xdr:spPr bwMode="auto">
        <a:xfrm flipV="1">
          <a:off x="3606800" y="2831702"/>
          <a:ext cx="698500" cy="33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74030</xdr:rowOff>
    </xdr:from>
    <xdr:to>
      <xdr:col>18</xdr:col>
      <xdr:colOff>177800</xdr:colOff>
      <xdr:row>16</xdr:row>
      <xdr:rowOff>84303</xdr:rowOff>
    </xdr:to>
    <xdr:cxnSp macro="">
      <xdr:nvCxnSpPr>
        <xdr:cNvPr id="58" name="直線コネクタ 57"/>
        <xdr:cNvCxnSpPr/>
      </xdr:nvCxnSpPr>
      <xdr:spPr bwMode="auto">
        <a:xfrm flipV="1">
          <a:off x="2908300" y="2864855"/>
          <a:ext cx="698500" cy="1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136177</xdr:rowOff>
    </xdr:from>
    <xdr:to>
      <xdr:col>29</xdr:col>
      <xdr:colOff>177800</xdr:colOff>
      <xdr:row>16</xdr:row>
      <xdr:rowOff>66327</xdr:rowOff>
    </xdr:to>
    <xdr:sp macro="" textlink="">
      <xdr:nvSpPr>
        <xdr:cNvPr id="68" name="楕円 67"/>
        <xdr:cNvSpPr/>
      </xdr:nvSpPr>
      <xdr:spPr bwMode="auto">
        <a:xfrm>
          <a:off x="5600700" y="275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152704</xdr:rowOff>
    </xdr:from>
    <xdr:ext cx="762000" cy="259045"/>
    <xdr:sp macro="" textlink="">
      <xdr:nvSpPr>
        <xdr:cNvPr id="69" name="人口1人当たり決算額の推移該当値テキスト130"/>
        <xdr:cNvSpPr txBox="1"/>
      </xdr:nvSpPr>
      <xdr:spPr>
        <a:xfrm>
          <a:off x="5740400" y="26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154924</xdr:rowOff>
    </xdr:from>
    <xdr:to>
      <xdr:col>26</xdr:col>
      <xdr:colOff>101600</xdr:colOff>
      <xdr:row>16</xdr:row>
      <xdr:rowOff>85074</xdr:rowOff>
    </xdr:to>
    <xdr:sp macro="" textlink="">
      <xdr:nvSpPr>
        <xdr:cNvPr id="70" name="楕円 69"/>
        <xdr:cNvSpPr/>
      </xdr:nvSpPr>
      <xdr:spPr bwMode="auto">
        <a:xfrm>
          <a:off x="4953000" y="277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95251</xdr:rowOff>
    </xdr:from>
    <xdr:ext cx="736600" cy="259045"/>
    <xdr:sp macro="" textlink="">
      <xdr:nvSpPr>
        <xdr:cNvPr id="71" name="テキスト ボックス 70"/>
        <xdr:cNvSpPr txBox="1"/>
      </xdr:nvSpPr>
      <xdr:spPr>
        <a:xfrm>
          <a:off x="4622800" y="254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161527</xdr:rowOff>
    </xdr:from>
    <xdr:to>
      <xdr:col>22</xdr:col>
      <xdr:colOff>165100</xdr:colOff>
      <xdr:row>16</xdr:row>
      <xdr:rowOff>91677</xdr:rowOff>
    </xdr:to>
    <xdr:sp macro="" textlink="">
      <xdr:nvSpPr>
        <xdr:cNvPr id="72" name="楕円 71"/>
        <xdr:cNvSpPr/>
      </xdr:nvSpPr>
      <xdr:spPr bwMode="auto">
        <a:xfrm>
          <a:off x="4254500" y="278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101854</xdr:rowOff>
    </xdr:from>
    <xdr:ext cx="762000" cy="259045"/>
    <xdr:sp macro="" textlink="">
      <xdr:nvSpPr>
        <xdr:cNvPr id="73" name="テキスト ボックス 72"/>
        <xdr:cNvSpPr txBox="1"/>
      </xdr:nvSpPr>
      <xdr:spPr>
        <a:xfrm>
          <a:off x="3924300" y="254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23230</xdr:rowOff>
    </xdr:from>
    <xdr:to>
      <xdr:col>19</xdr:col>
      <xdr:colOff>38100</xdr:colOff>
      <xdr:row>16</xdr:row>
      <xdr:rowOff>124830</xdr:rowOff>
    </xdr:to>
    <xdr:sp macro="" textlink="">
      <xdr:nvSpPr>
        <xdr:cNvPr id="74" name="楕円 73"/>
        <xdr:cNvSpPr/>
      </xdr:nvSpPr>
      <xdr:spPr bwMode="auto">
        <a:xfrm>
          <a:off x="3556000" y="281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135007</xdr:rowOff>
    </xdr:from>
    <xdr:ext cx="762000" cy="259045"/>
    <xdr:sp macro="" textlink="">
      <xdr:nvSpPr>
        <xdr:cNvPr id="75" name="テキスト ボックス 74"/>
        <xdr:cNvSpPr txBox="1"/>
      </xdr:nvSpPr>
      <xdr:spPr>
        <a:xfrm>
          <a:off x="3225800" y="258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33503</xdr:rowOff>
    </xdr:from>
    <xdr:to>
      <xdr:col>15</xdr:col>
      <xdr:colOff>101600</xdr:colOff>
      <xdr:row>16</xdr:row>
      <xdr:rowOff>135103</xdr:rowOff>
    </xdr:to>
    <xdr:sp macro="" textlink="">
      <xdr:nvSpPr>
        <xdr:cNvPr id="76" name="楕円 75"/>
        <xdr:cNvSpPr/>
      </xdr:nvSpPr>
      <xdr:spPr bwMode="auto">
        <a:xfrm>
          <a:off x="2857500" y="282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145280</xdr:rowOff>
    </xdr:from>
    <xdr:ext cx="762000" cy="259045"/>
    <xdr:sp macro="" textlink="">
      <xdr:nvSpPr>
        <xdr:cNvPr id="77" name="テキスト ボックス 76"/>
        <xdr:cNvSpPr txBox="1"/>
      </xdr:nvSpPr>
      <xdr:spPr>
        <a:xfrm>
          <a:off x="2527300" y="259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190409</xdr:rowOff>
    </xdr:from>
    <xdr:to>
      <xdr:col>29</xdr:col>
      <xdr:colOff>127000</xdr:colOff>
      <xdr:row>35</xdr:row>
      <xdr:rowOff>266455</xdr:rowOff>
    </xdr:to>
    <xdr:cxnSp macro="">
      <xdr:nvCxnSpPr>
        <xdr:cNvPr id="108" name="直線コネクタ 107"/>
        <xdr:cNvCxnSpPr/>
      </xdr:nvCxnSpPr>
      <xdr:spPr bwMode="auto">
        <a:xfrm flipV="1">
          <a:off x="5003800" y="6800759"/>
          <a:ext cx="647700" cy="76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175187</xdr:rowOff>
    </xdr:from>
    <xdr:ext cx="762000" cy="259045"/>
    <xdr:sp macro="" textlink="">
      <xdr:nvSpPr>
        <xdr:cNvPr id="109" name="人口1人当たり決算額の推移平均値テキスト445"/>
        <xdr:cNvSpPr txBox="1"/>
      </xdr:nvSpPr>
      <xdr:spPr>
        <a:xfrm>
          <a:off x="5740400" y="6785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266455</xdr:rowOff>
    </xdr:from>
    <xdr:to>
      <xdr:col>26</xdr:col>
      <xdr:colOff>50800</xdr:colOff>
      <xdr:row>35</xdr:row>
      <xdr:rowOff>273446</xdr:rowOff>
    </xdr:to>
    <xdr:cxnSp macro="">
      <xdr:nvCxnSpPr>
        <xdr:cNvPr id="111" name="直線コネクタ 110"/>
        <xdr:cNvCxnSpPr/>
      </xdr:nvCxnSpPr>
      <xdr:spPr bwMode="auto">
        <a:xfrm flipV="1">
          <a:off x="4305300" y="6876805"/>
          <a:ext cx="698500" cy="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248304</xdr:rowOff>
    </xdr:from>
    <xdr:to>
      <xdr:col>22</xdr:col>
      <xdr:colOff>114300</xdr:colOff>
      <xdr:row>35</xdr:row>
      <xdr:rowOff>273446</xdr:rowOff>
    </xdr:to>
    <xdr:cxnSp macro="">
      <xdr:nvCxnSpPr>
        <xdr:cNvPr id="114" name="直線コネクタ 113"/>
        <xdr:cNvCxnSpPr/>
      </xdr:nvCxnSpPr>
      <xdr:spPr bwMode="auto">
        <a:xfrm>
          <a:off x="3606800" y="6858654"/>
          <a:ext cx="698500" cy="25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237880</xdr:rowOff>
    </xdr:from>
    <xdr:to>
      <xdr:col>18</xdr:col>
      <xdr:colOff>177800</xdr:colOff>
      <xdr:row>35</xdr:row>
      <xdr:rowOff>248304</xdr:rowOff>
    </xdr:to>
    <xdr:cxnSp macro="">
      <xdr:nvCxnSpPr>
        <xdr:cNvPr id="117" name="直線コネクタ 116"/>
        <xdr:cNvCxnSpPr/>
      </xdr:nvCxnSpPr>
      <xdr:spPr bwMode="auto">
        <a:xfrm>
          <a:off x="2908300" y="6848230"/>
          <a:ext cx="698500" cy="1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139609</xdr:rowOff>
    </xdr:from>
    <xdr:to>
      <xdr:col>29</xdr:col>
      <xdr:colOff>177800</xdr:colOff>
      <xdr:row>35</xdr:row>
      <xdr:rowOff>241209</xdr:rowOff>
    </xdr:to>
    <xdr:sp macro="" textlink="">
      <xdr:nvSpPr>
        <xdr:cNvPr id="127" name="楕円 126"/>
        <xdr:cNvSpPr/>
      </xdr:nvSpPr>
      <xdr:spPr bwMode="auto">
        <a:xfrm>
          <a:off x="5600700" y="6749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327586</xdr:rowOff>
    </xdr:from>
    <xdr:ext cx="762000" cy="259045"/>
    <xdr:sp macro="" textlink="">
      <xdr:nvSpPr>
        <xdr:cNvPr id="128" name="人口1人当たり決算額の推移該当値テキスト445"/>
        <xdr:cNvSpPr txBox="1"/>
      </xdr:nvSpPr>
      <xdr:spPr>
        <a:xfrm>
          <a:off x="5740400" y="659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215655</xdr:rowOff>
    </xdr:from>
    <xdr:to>
      <xdr:col>26</xdr:col>
      <xdr:colOff>101600</xdr:colOff>
      <xdr:row>35</xdr:row>
      <xdr:rowOff>317255</xdr:rowOff>
    </xdr:to>
    <xdr:sp macro="" textlink="">
      <xdr:nvSpPr>
        <xdr:cNvPr id="129" name="楕円 128"/>
        <xdr:cNvSpPr/>
      </xdr:nvSpPr>
      <xdr:spPr bwMode="auto">
        <a:xfrm>
          <a:off x="4953000" y="682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302032</xdr:rowOff>
    </xdr:from>
    <xdr:ext cx="736600" cy="259045"/>
    <xdr:sp macro="" textlink="">
      <xdr:nvSpPr>
        <xdr:cNvPr id="130" name="テキスト ボックス 129"/>
        <xdr:cNvSpPr txBox="1"/>
      </xdr:nvSpPr>
      <xdr:spPr>
        <a:xfrm>
          <a:off x="4622800" y="691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222646</xdr:rowOff>
    </xdr:from>
    <xdr:to>
      <xdr:col>22</xdr:col>
      <xdr:colOff>165100</xdr:colOff>
      <xdr:row>35</xdr:row>
      <xdr:rowOff>324246</xdr:rowOff>
    </xdr:to>
    <xdr:sp macro="" textlink="">
      <xdr:nvSpPr>
        <xdr:cNvPr id="131" name="楕円 130"/>
        <xdr:cNvSpPr/>
      </xdr:nvSpPr>
      <xdr:spPr bwMode="auto">
        <a:xfrm>
          <a:off x="4254500" y="683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309023</xdr:rowOff>
    </xdr:from>
    <xdr:ext cx="762000" cy="259045"/>
    <xdr:sp macro="" textlink="">
      <xdr:nvSpPr>
        <xdr:cNvPr id="132" name="テキスト ボックス 131"/>
        <xdr:cNvSpPr txBox="1"/>
      </xdr:nvSpPr>
      <xdr:spPr>
        <a:xfrm>
          <a:off x="3924300" y="691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197504</xdr:rowOff>
    </xdr:from>
    <xdr:to>
      <xdr:col>19</xdr:col>
      <xdr:colOff>38100</xdr:colOff>
      <xdr:row>35</xdr:row>
      <xdr:rowOff>299104</xdr:rowOff>
    </xdr:to>
    <xdr:sp macro="" textlink="">
      <xdr:nvSpPr>
        <xdr:cNvPr id="133" name="楕円 132"/>
        <xdr:cNvSpPr/>
      </xdr:nvSpPr>
      <xdr:spPr bwMode="auto">
        <a:xfrm>
          <a:off x="3556000" y="6807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283881</xdr:rowOff>
    </xdr:from>
    <xdr:ext cx="762000" cy="259045"/>
    <xdr:sp macro="" textlink="">
      <xdr:nvSpPr>
        <xdr:cNvPr id="134" name="テキスト ボックス 133"/>
        <xdr:cNvSpPr txBox="1"/>
      </xdr:nvSpPr>
      <xdr:spPr>
        <a:xfrm>
          <a:off x="3225800" y="689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187080</xdr:rowOff>
    </xdr:from>
    <xdr:to>
      <xdr:col>15</xdr:col>
      <xdr:colOff>101600</xdr:colOff>
      <xdr:row>35</xdr:row>
      <xdr:rowOff>288680</xdr:rowOff>
    </xdr:to>
    <xdr:sp macro="" textlink="">
      <xdr:nvSpPr>
        <xdr:cNvPr id="135" name="楕円 134"/>
        <xdr:cNvSpPr/>
      </xdr:nvSpPr>
      <xdr:spPr bwMode="auto">
        <a:xfrm>
          <a:off x="2857500" y="679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273457</xdr:rowOff>
    </xdr:from>
    <xdr:ext cx="762000" cy="259045"/>
    <xdr:sp macro="" textlink="">
      <xdr:nvSpPr>
        <xdr:cNvPr id="136" name="テキスト ボックス 135"/>
        <xdr:cNvSpPr txBox="1"/>
      </xdr:nvSpPr>
      <xdr:spPr>
        <a:xfrm>
          <a:off x="2527300" y="68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
1,179
271.51
2,954,671
2,853,075
89,010
1,258,538
2,066,211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170017</xdr:rowOff>
    </xdr:from>
    <xdr:to>
      <xdr:col>24</xdr:col>
      <xdr:colOff>63500</xdr:colOff>
      <xdr:row>34</xdr:row>
      <xdr:rowOff>22673</xdr:rowOff>
    </xdr:to>
    <xdr:cxnSp macro="">
      <xdr:nvCxnSpPr>
        <xdr:cNvPr id="58" name="直線コネクタ 57"/>
        <xdr:cNvCxnSpPr/>
      </xdr:nvCxnSpPr>
      <xdr:spPr>
        <a:xfrm flipV="1">
          <a:off x="3797300" y="5827867"/>
          <a:ext cx="838200" cy="2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22673</xdr:rowOff>
    </xdr:from>
    <xdr:to>
      <xdr:col>19</xdr:col>
      <xdr:colOff>177800</xdr:colOff>
      <xdr:row>34</xdr:row>
      <xdr:rowOff>30724</xdr:rowOff>
    </xdr:to>
    <xdr:cxnSp macro="">
      <xdr:nvCxnSpPr>
        <xdr:cNvPr id="61" name="直線コネクタ 60"/>
        <xdr:cNvCxnSpPr/>
      </xdr:nvCxnSpPr>
      <xdr:spPr>
        <a:xfrm flipV="1">
          <a:off x="2908300" y="5851973"/>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30724</xdr:rowOff>
    </xdr:from>
    <xdr:to>
      <xdr:col>15</xdr:col>
      <xdr:colOff>50800</xdr:colOff>
      <xdr:row>34</xdr:row>
      <xdr:rowOff>69965</xdr:rowOff>
    </xdr:to>
    <xdr:cxnSp macro="">
      <xdr:nvCxnSpPr>
        <xdr:cNvPr id="64" name="直線コネクタ 63"/>
        <xdr:cNvCxnSpPr/>
      </xdr:nvCxnSpPr>
      <xdr:spPr>
        <a:xfrm flipV="1">
          <a:off x="2019300" y="5860024"/>
          <a:ext cx="889000" cy="3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69965</xdr:rowOff>
    </xdr:from>
    <xdr:to>
      <xdr:col>10</xdr:col>
      <xdr:colOff>114300</xdr:colOff>
      <xdr:row>34</xdr:row>
      <xdr:rowOff>84109</xdr:rowOff>
    </xdr:to>
    <xdr:cxnSp macro="">
      <xdr:nvCxnSpPr>
        <xdr:cNvPr id="67" name="直線コネクタ 66"/>
        <xdr:cNvCxnSpPr/>
      </xdr:nvCxnSpPr>
      <xdr:spPr>
        <a:xfrm flipV="1">
          <a:off x="1130300" y="5899265"/>
          <a:ext cx="8890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119217</xdr:rowOff>
    </xdr:from>
    <xdr:to>
      <xdr:col>24</xdr:col>
      <xdr:colOff>114300</xdr:colOff>
      <xdr:row>34</xdr:row>
      <xdr:rowOff>49367</xdr:rowOff>
    </xdr:to>
    <xdr:sp macro="" textlink="">
      <xdr:nvSpPr>
        <xdr:cNvPr id="77" name="楕円 76"/>
        <xdr:cNvSpPr/>
      </xdr:nvSpPr>
      <xdr:spPr>
        <a:xfrm>
          <a:off x="4584700" y="577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142094</xdr:rowOff>
    </xdr:from>
    <xdr:ext cx="599010" cy="259045"/>
    <xdr:sp macro="" textlink="">
      <xdr:nvSpPr>
        <xdr:cNvPr id="78" name="人件費該当値テキスト"/>
        <xdr:cNvSpPr txBox="1"/>
      </xdr:nvSpPr>
      <xdr:spPr>
        <a:xfrm>
          <a:off x="4686300" y="562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143323</xdr:rowOff>
    </xdr:from>
    <xdr:to>
      <xdr:col>20</xdr:col>
      <xdr:colOff>38100</xdr:colOff>
      <xdr:row>34</xdr:row>
      <xdr:rowOff>73473</xdr:rowOff>
    </xdr:to>
    <xdr:sp macro="" textlink="">
      <xdr:nvSpPr>
        <xdr:cNvPr id="79" name="楕円 78"/>
        <xdr:cNvSpPr/>
      </xdr:nvSpPr>
      <xdr:spPr>
        <a:xfrm>
          <a:off x="3746500" y="58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90000</xdr:rowOff>
    </xdr:from>
    <xdr:ext cx="599010" cy="259045"/>
    <xdr:sp macro="" textlink="">
      <xdr:nvSpPr>
        <xdr:cNvPr id="80" name="テキスト ボックス 79"/>
        <xdr:cNvSpPr txBox="1"/>
      </xdr:nvSpPr>
      <xdr:spPr>
        <a:xfrm>
          <a:off x="3497795" y="557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151374</xdr:rowOff>
    </xdr:from>
    <xdr:to>
      <xdr:col>15</xdr:col>
      <xdr:colOff>101600</xdr:colOff>
      <xdr:row>34</xdr:row>
      <xdr:rowOff>81524</xdr:rowOff>
    </xdr:to>
    <xdr:sp macro="" textlink="">
      <xdr:nvSpPr>
        <xdr:cNvPr id="81" name="楕円 80"/>
        <xdr:cNvSpPr/>
      </xdr:nvSpPr>
      <xdr:spPr>
        <a:xfrm>
          <a:off x="2857500" y="5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98051</xdr:rowOff>
    </xdr:from>
    <xdr:ext cx="599010" cy="259045"/>
    <xdr:sp macro="" textlink="">
      <xdr:nvSpPr>
        <xdr:cNvPr id="82" name="テキスト ボックス 81"/>
        <xdr:cNvSpPr txBox="1"/>
      </xdr:nvSpPr>
      <xdr:spPr>
        <a:xfrm>
          <a:off x="2608795" y="558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19165</xdr:rowOff>
    </xdr:from>
    <xdr:to>
      <xdr:col>10</xdr:col>
      <xdr:colOff>165100</xdr:colOff>
      <xdr:row>34</xdr:row>
      <xdr:rowOff>120765</xdr:rowOff>
    </xdr:to>
    <xdr:sp macro="" textlink="">
      <xdr:nvSpPr>
        <xdr:cNvPr id="83" name="楕円 82"/>
        <xdr:cNvSpPr/>
      </xdr:nvSpPr>
      <xdr:spPr>
        <a:xfrm>
          <a:off x="1968500" y="584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137292</xdr:rowOff>
    </xdr:from>
    <xdr:ext cx="599010" cy="259045"/>
    <xdr:sp macro="" textlink="">
      <xdr:nvSpPr>
        <xdr:cNvPr id="84" name="テキスト ボックス 83"/>
        <xdr:cNvSpPr txBox="1"/>
      </xdr:nvSpPr>
      <xdr:spPr>
        <a:xfrm>
          <a:off x="1719795" y="562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33309</xdr:rowOff>
    </xdr:from>
    <xdr:to>
      <xdr:col>6</xdr:col>
      <xdr:colOff>38100</xdr:colOff>
      <xdr:row>34</xdr:row>
      <xdr:rowOff>134909</xdr:rowOff>
    </xdr:to>
    <xdr:sp macro="" textlink="">
      <xdr:nvSpPr>
        <xdr:cNvPr id="85" name="楕円 84"/>
        <xdr:cNvSpPr/>
      </xdr:nvSpPr>
      <xdr:spPr>
        <a:xfrm>
          <a:off x="1079500" y="58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151436</xdr:rowOff>
    </xdr:from>
    <xdr:ext cx="599010" cy="259045"/>
    <xdr:sp macro="" textlink="">
      <xdr:nvSpPr>
        <xdr:cNvPr id="86" name="テキスト ボックス 85"/>
        <xdr:cNvSpPr txBox="1"/>
      </xdr:nvSpPr>
      <xdr:spPr>
        <a:xfrm>
          <a:off x="830795" y="563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142393</xdr:rowOff>
    </xdr:from>
    <xdr:to>
      <xdr:col>24</xdr:col>
      <xdr:colOff>63500</xdr:colOff>
      <xdr:row>55</xdr:row>
      <xdr:rowOff>167545</xdr:rowOff>
    </xdr:to>
    <xdr:cxnSp macro="">
      <xdr:nvCxnSpPr>
        <xdr:cNvPr id="117" name="直線コネクタ 116"/>
        <xdr:cNvCxnSpPr/>
      </xdr:nvCxnSpPr>
      <xdr:spPr>
        <a:xfrm flipV="1">
          <a:off x="3797300" y="9572143"/>
          <a:ext cx="8382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167545</xdr:rowOff>
    </xdr:from>
    <xdr:to>
      <xdr:col>19</xdr:col>
      <xdr:colOff>177800</xdr:colOff>
      <xdr:row>56</xdr:row>
      <xdr:rowOff>108401</xdr:rowOff>
    </xdr:to>
    <xdr:cxnSp macro="">
      <xdr:nvCxnSpPr>
        <xdr:cNvPr id="120" name="直線コネクタ 119"/>
        <xdr:cNvCxnSpPr/>
      </xdr:nvCxnSpPr>
      <xdr:spPr>
        <a:xfrm flipV="1">
          <a:off x="2908300" y="9597295"/>
          <a:ext cx="889000" cy="1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108401</xdr:rowOff>
    </xdr:from>
    <xdr:to>
      <xdr:col>15</xdr:col>
      <xdr:colOff>50800</xdr:colOff>
      <xdr:row>56</xdr:row>
      <xdr:rowOff>131777</xdr:rowOff>
    </xdr:to>
    <xdr:cxnSp macro="">
      <xdr:nvCxnSpPr>
        <xdr:cNvPr id="123" name="直線コネクタ 122"/>
        <xdr:cNvCxnSpPr/>
      </xdr:nvCxnSpPr>
      <xdr:spPr>
        <a:xfrm flipV="1">
          <a:off x="2019300" y="9709601"/>
          <a:ext cx="889000" cy="2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131777</xdr:rowOff>
    </xdr:from>
    <xdr:to>
      <xdr:col>10</xdr:col>
      <xdr:colOff>114300</xdr:colOff>
      <xdr:row>56</xdr:row>
      <xdr:rowOff>156543</xdr:rowOff>
    </xdr:to>
    <xdr:cxnSp macro="">
      <xdr:nvCxnSpPr>
        <xdr:cNvPr id="126" name="直線コネクタ 125"/>
        <xdr:cNvCxnSpPr/>
      </xdr:nvCxnSpPr>
      <xdr:spPr>
        <a:xfrm flipV="1">
          <a:off x="1130300" y="9732977"/>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91593</xdr:rowOff>
    </xdr:from>
    <xdr:to>
      <xdr:col>24</xdr:col>
      <xdr:colOff>114300</xdr:colOff>
      <xdr:row>56</xdr:row>
      <xdr:rowOff>21743</xdr:rowOff>
    </xdr:to>
    <xdr:sp macro="" textlink="">
      <xdr:nvSpPr>
        <xdr:cNvPr id="136" name="楕円 135"/>
        <xdr:cNvSpPr/>
      </xdr:nvSpPr>
      <xdr:spPr>
        <a:xfrm>
          <a:off x="4584700" y="95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114470</xdr:rowOff>
    </xdr:from>
    <xdr:ext cx="599010" cy="259045"/>
    <xdr:sp macro="" textlink="">
      <xdr:nvSpPr>
        <xdr:cNvPr id="137" name="物件費該当値テキスト"/>
        <xdr:cNvSpPr txBox="1"/>
      </xdr:nvSpPr>
      <xdr:spPr>
        <a:xfrm>
          <a:off x="4686300" y="937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116745</xdr:rowOff>
    </xdr:from>
    <xdr:to>
      <xdr:col>20</xdr:col>
      <xdr:colOff>38100</xdr:colOff>
      <xdr:row>56</xdr:row>
      <xdr:rowOff>46895</xdr:rowOff>
    </xdr:to>
    <xdr:sp macro="" textlink="">
      <xdr:nvSpPr>
        <xdr:cNvPr id="138" name="楕円 137"/>
        <xdr:cNvSpPr/>
      </xdr:nvSpPr>
      <xdr:spPr>
        <a:xfrm>
          <a:off x="3746500" y="95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63422</xdr:rowOff>
    </xdr:from>
    <xdr:ext cx="599010" cy="259045"/>
    <xdr:sp macro="" textlink="">
      <xdr:nvSpPr>
        <xdr:cNvPr id="139" name="テキスト ボックス 138"/>
        <xdr:cNvSpPr txBox="1"/>
      </xdr:nvSpPr>
      <xdr:spPr>
        <a:xfrm>
          <a:off x="3497795" y="932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57601</xdr:rowOff>
    </xdr:from>
    <xdr:to>
      <xdr:col>15</xdr:col>
      <xdr:colOff>101600</xdr:colOff>
      <xdr:row>56</xdr:row>
      <xdr:rowOff>159201</xdr:rowOff>
    </xdr:to>
    <xdr:sp macro="" textlink="">
      <xdr:nvSpPr>
        <xdr:cNvPr id="140" name="楕円 139"/>
        <xdr:cNvSpPr/>
      </xdr:nvSpPr>
      <xdr:spPr>
        <a:xfrm>
          <a:off x="2857500" y="96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4278</xdr:rowOff>
    </xdr:from>
    <xdr:ext cx="599010" cy="259045"/>
    <xdr:sp macro="" textlink="">
      <xdr:nvSpPr>
        <xdr:cNvPr id="141" name="テキスト ボックス 140"/>
        <xdr:cNvSpPr txBox="1"/>
      </xdr:nvSpPr>
      <xdr:spPr>
        <a:xfrm>
          <a:off x="2608795" y="943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80977</xdr:rowOff>
    </xdr:from>
    <xdr:to>
      <xdr:col>10</xdr:col>
      <xdr:colOff>165100</xdr:colOff>
      <xdr:row>57</xdr:row>
      <xdr:rowOff>11127</xdr:rowOff>
    </xdr:to>
    <xdr:sp macro="" textlink="">
      <xdr:nvSpPr>
        <xdr:cNvPr id="142" name="楕円 141"/>
        <xdr:cNvSpPr/>
      </xdr:nvSpPr>
      <xdr:spPr>
        <a:xfrm>
          <a:off x="1968500" y="96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27654</xdr:rowOff>
    </xdr:from>
    <xdr:ext cx="599010" cy="259045"/>
    <xdr:sp macro="" textlink="">
      <xdr:nvSpPr>
        <xdr:cNvPr id="143" name="テキスト ボックス 142"/>
        <xdr:cNvSpPr txBox="1"/>
      </xdr:nvSpPr>
      <xdr:spPr>
        <a:xfrm>
          <a:off x="1719795" y="945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105743</xdr:rowOff>
    </xdr:from>
    <xdr:to>
      <xdr:col>6</xdr:col>
      <xdr:colOff>38100</xdr:colOff>
      <xdr:row>57</xdr:row>
      <xdr:rowOff>35893</xdr:rowOff>
    </xdr:to>
    <xdr:sp macro="" textlink="">
      <xdr:nvSpPr>
        <xdr:cNvPr id="144" name="楕円 143"/>
        <xdr:cNvSpPr/>
      </xdr:nvSpPr>
      <xdr:spPr>
        <a:xfrm>
          <a:off x="1079500" y="97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52420</xdr:rowOff>
    </xdr:from>
    <xdr:ext cx="599010" cy="259045"/>
    <xdr:sp macro="" textlink="">
      <xdr:nvSpPr>
        <xdr:cNvPr id="145" name="テキスト ボックス 144"/>
        <xdr:cNvSpPr txBox="1"/>
      </xdr:nvSpPr>
      <xdr:spPr>
        <a:xfrm>
          <a:off x="830795" y="948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56100</xdr:rowOff>
    </xdr:from>
    <xdr:to>
      <xdr:col>24</xdr:col>
      <xdr:colOff>63500</xdr:colOff>
      <xdr:row>77</xdr:row>
      <xdr:rowOff>104073</xdr:rowOff>
    </xdr:to>
    <xdr:cxnSp macro="">
      <xdr:nvCxnSpPr>
        <xdr:cNvPr id="170" name="直線コネクタ 169"/>
        <xdr:cNvCxnSpPr/>
      </xdr:nvCxnSpPr>
      <xdr:spPr>
        <a:xfrm>
          <a:off x="3797300" y="13257750"/>
          <a:ext cx="838200" cy="4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56100</xdr:rowOff>
    </xdr:from>
    <xdr:to>
      <xdr:col>19</xdr:col>
      <xdr:colOff>177800</xdr:colOff>
      <xdr:row>77</xdr:row>
      <xdr:rowOff>97455</xdr:rowOff>
    </xdr:to>
    <xdr:cxnSp macro="">
      <xdr:nvCxnSpPr>
        <xdr:cNvPr id="173" name="直線コネクタ 172"/>
        <xdr:cNvCxnSpPr/>
      </xdr:nvCxnSpPr>
      <xdr:spPr>
        <a:xfrm flipV="1">
          <a:off x="2908300" y="13257750"/>
          <a:ext cx="889000" cy="4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95021</xdr:rowOff>
    </xdr:from>
    <xdr:to>
      <xdr:col>15</xdr:col>
      <xdr:colOff>50800</xdr:colOff>
      <xdr:row>77</xdr:row>
      <xdr:rowOff>97455</xdr:rowOff>
    </xdr:to>
    <xdr:cxnSp macro="">
      <xdr:nvCxnSpPr>
        <xdr:cNvPr id="176" name="直線コネクタ 175"/>
        <xdr:cNvCxnSpPr/>
      </xdr:nvCxnSpPr>
      <xdr:spPr>
        <a:xfrm>
          <a:off x="2019300" y="13296671"/>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95021</xdr:rowOff>
    </xdr:from>
    <xdr:to>
      <xdr:col>10</xdr:col>
      <xdr:colOff>114300</xdr:colOff>
      <xdr:row>77</xdr:row>
      <xdr:rowOff>111627</xdr:rowOff>
    </xdr:to>
    <xdr:cxnSp macro="">
      <xdr:nvCxnSpPr>
        <xdr:cNvPr id="179" name="直線コネクタ 178"/>
        <xdr:cNvCxnSpPr/>
      </xdr:nvCxnSpPr>
      <xdr:spPr>
        <a:xfrm flipV="1">
          <a:off x="1130300" y="13296671"/>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53273</xdr:rowOff>
    </xdr:from>
    <xdr:to>
      <xdr:col>24</xdr:col>
      <xdr:colOff>114300</xdr:colOff>
      <xdr:row>77</xdr:row>
      <xdr:rowOff>154873</xdr:rowOff>
    </xdr:to>
    <xdr:sp macro="" textlink="">
      <xdr:nvSpPr>
        <xdr:cNvPr id="189" name="楕円 188"/>
        <xdr:cNvSpPr/>
      </xdr:nvSpPr>
      <xdr:spPr>
        <a:xfrm>
          <a:off x="4584700" y="1325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139650</xdr:rowOff>
    </xdr:from>
    <xdr:ext cx="534377" cy="259045"/>
    <xdr:sp macro="" textlink="">
      <xdr:nvSpPr>
        <xdr:cNvPr id="190" name="維持補修費該当値テキスト"/>
        <xdr:cNvSpPr txBox="1"/>
      </xdr:nvSpPr>
      <xdr:spPr>
        <a:xfrm>
          <a:off x="4686300" y="1316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5300</xdr:rowOff>
    </xdr:from>
    <xdr:to>
      <xdr:col>20</xdr:col>
      <xdr:colOff>38100</xdr:colOff>
      <xdr:row>77</xdr:row>
      <xdr:rowOff>106900</xdr:rowOff>
    </xdr:to>
    <xdr:sp macro="" textlink="">
      <xdr:nvSpPr>
        <xdr:cNvPr id="191" name="楕円 190"/>
        <xdr:cNvSpPr/>
      </xdr:nvSpPr>
      <xdr:spPr>
        <a:xfrm>
          <a:off x="3746500" y="132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98027</xdr:rowOff>
    </xdr:from>
    <xdr:ext cx="534377" cy="259045"/>
    <xdr:sp macro="" textlink="">
      <xdr:nvSpPr>
        <xdr:cNvPr id="192" name="テキスト ボックス 191"/>
        <xdr:cNvSpPr txBox="1"/>
      </xdr:nvSpPr>
      <xdr:spPr>
        <a:xfrm>
          <a:off x="3530111" y="132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46655</xdr:rowOff>
    </xdr:from>
    <xdr:to>
      <xdr:col>15</xdr:col>
      <xdr:colOff>101600</xdr:colOff>
      <xdr:row>77</xdr:row>
      <xdr:rowOff>148255</xdr:rowOff>
    </xdr:to>
    <xdr:sp macro="" textlink="">
      <xdr:nvSpPr>
        <xdr:cNvPr id="193" name="楕円 192"/>
        <xdr:cNvSpPr/>
      </xdr:nvSpPr>
      <xdr:spPr>
        <a:xfrm>
          <a:off x="2857500" y="132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139382</xdr:rowOff>
    </xdr:from>
    <xdr:ext cx="534377" cy="259045"/>
    <xdr:sp macro="" textlink="">
      <xdr:nvSpPr>
        <xdr:cNvPr id="194" name="テキスト ボックス 193"/>
        <xdr:cNvSpPr txBox="1"/>
      </xdr:nvSpPr>
      <xdr:spPr>
        <a:xfrm>
          <a:off x="2641111" y="133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44221</xdr:rowOff>
    </xdr:from>
    <xdr:to>
      <xdr:col>10</xdr:col>
      <xdr:colOff>165100</xdr:colOff>
      <xdr:row>77</xdr:row>
      <xdr:rowOff>145821</xdr:rowOff>
    </xdr:to>
    <xdr:sp macro="" textlink="">
      <xdr:nvSpPr>
        <xdr:cNvPr id="195" name="楕円 194"/>
        <xdr:cNvSpPr/>
      </xdr:nvSpPr>
      <xdr:spPr>
        <a:xfrm>
          <a:off x="1968500" y="132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136948</xdr:rowOff>
    </xdr:from>
    <xdr:ext cx="534377" cy="259045"/>
    <xdr:sp macro="" textlink="">
      <xdr:nvSpPr>
        <xdr:cNvPr id="196" name="テキスト ボックス 195"/>
        <xdr:cNvSpPr txBox="1"/>
      </xdr:nvSpPr>
      <xdr:spPr>
        <a:xfrm>
          <a:off x="1752111" y="133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60827</xdr:rowOff>
    </xdr:from>
    <xdr:to>
      <xdr:col>6</xdr:col>
      <xdr:colOff>38100</xdr:colOff>
      <xdr:row>77</xdr:row>
      <xdr:rowOff>162427</xdr:rowOff>
    </xdr:to>
    <xdr:sp macro="" textlink="">
      <xdr:nvSpPr>
        <xdr:cNvPr id="197" name="楕円 196"/>
        <xdr:cNvSpPr/>
      </xdr:nvSpPr>
      <xdr:spPr>
        <a:xfrm>
          <a:off x="1079500" y="132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153554</xdr:rowOff>
    </xdr:from>
    <xdr:ext cx="534377" cy="259045"/>
    <xdr:sp macro="" textlink="">
      <xdr:nvSpPr>
        <xdr:cNvPr id="198" name="テキスト ボックス 197"/>
        <xdr:cNvSpPr txBox="1"/>
      </xdr:nvSpPr>
      <xdr:spPr>
        <a:xfrm>
          <a:off x="863111" y="1335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36954</xdr:rowOff>
    </xdr:from>
    <xdr:to>
      <xdr:col>24</xdr:col>
      <xdr:colOff>63500</xdr:colOff>
      <xdr:row>95</xdr:row>
      <xdr:rowOff>43459</xdr:rowOff>
    </xdr:to>
    <xdr:cxnSp macro="">
      <xdr:nvCxnSpPr>
        <xdr:cNvPr id="231" name="直線コネクタ 230"/>
        <xdr:cNvCxnSpPr/>
      </xdr:nvCxnSpPr>
      <xdr:spPr>
        <a:xfrm flipV="1">
          <a:off x="3797300" y="16324704"/>
          <a:ext cx="8382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43459</xdr:rowOff>
    </xdr:from>
    <xdr:to>
      <xdr:col>19</xdr:col>
      <xdr:colOff>177800</xdr:colOff>
      <xdr:row>95</xdr:row>
      <xdr:rowOff>124918</xdr:rowOff>
    </xdr:to>
    <xdr:cxnSp macro="">
      <xdr:nvCxnSpPr>
        <xdr:cNvPr id="234" name="直線コネクタ 233"/>
        <xdr:cNvCxnSpPr/>
      </xdr:nvCxnSpPr>
      <xdr:spPr>
        <a:xfrm flipV="1">
          <a:off x="2908300" y="16331209"/>
          <a:ext cx="889000" cy="8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95599</xdr:rowOff>
    </xdr:from>
    <xdr:to>
      <xdr:col>15</xdr:col>
      <xdr:colOff>50800</xdr:colOff>
      <xdr:row>95</xdr:row>
      <xdr:rowOff>124918</xdr:rowOff>
    </xdr:to>
    <xdr:cxnSp macro="">
      <xdr:nvCxnSpPr>
        <xdr:cNvPr id="237" name="直線コネクタ 236"/>
        <xdr:cNvCxnSpPr/>
      </xdr:nvCxnSpPr>
      <xdr:spPr>
        <a:xfrm>
          <a:off x="2019300" y="16383349"/>
          <a:ext cx="889000" cy="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95599</xdr:rowOff>
    </xdr:from>
    <xdr:to>
      <xdr:col>10</xdr:col>
      <xdr:colOff>114300</xdr:colOff>
      <xdr:row>95</xdr:row>
      <xdr:rowOff>138519</xdr:rowOff>
    </xdr:to>
    <xdr:cxnSp macro="">
      <xdr:nvCxnSpPr>
        <xdr:cNvPr id="240" name="直線コネクタ 239"/>
        <xdr:cNvCxnSpPr/>
      </xdr:nvCxnSpPr>
      <xdr:spPr>
        <a:xfrm flipV="1">
          <a:off x="1130300" y="16383349"/>
          <a:ext cx="8890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157604</xdr:rowOff>
    </xdr:from>
    <xdr:to>
      <xdr:col>24</xdr:col>
      <xdr:colOff>114300</xdr:colOff>
      <xdr:row>95</xdr:row>
      <xdr:rowOff>87754</xdr:rowOff>
    </xdr:to>
    <xdr:sp macro="" textlink="">
      <xdr:nvSpPr>
        <xdr:cNvPr id="250" name="楕円 249"/>
        <xdr:cNvSpPr/>
      </xdr:nvSpPr>
      <xdr:spPr>
        <a:xfrm>
          <a:off x="4584700" y="162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9031</xdr:rowOff>
    </xdr:from>
    <xdr:ext cx="534377" cy="259045"/>
    <xdr:sp macro="" textlink="">
      <xdr:nvSpPr>
        <xdr:cNvPr id="251" name="扶助費該当値テキスト"/>
        <xdr:cNvSpPr txBox="1"/>
      </xdr:nvSpPr>
      <xdr:spPr>
        <a:xfrm>
          <a:off x="4686300" y="161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164109</xdr:rowOff>
    </xdr:from>
    <xdr:to>
      <xdr:col>20</xdr:col>
      <xdr:colOff>38100</xdr:colOff>
      <xdr:row>95</xdr:row>
      <xdr:rowOff>94259</xdr:rowOff>
    </xdr:to>
    <xdr:sp macro="" textlink="">
      <xdr:nvSpPr>
        <xdr:cNvPr id="252" name="楕円 251"/>
        <xdr:cNvSpPr/>
      </xdr:nvSpPr>
      <xdr:spPr>
        <a:xfrm>
          <a:off x="3746500" y="162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110786</xdr:rowOff>
    </xdr:from>
    <xdr:ext cx="534377" cy="259045"/>
    <xdr:sp macro="" textlink="">
      <xdr:nvSpPr>
        <xdr:cNvPr id="253" name="テキスト ボックス 252"/>
        <xdr:cNvSpPr txBox="1"/>
      </xdr:nvSpPr>
      <xdr:spPr>
        <a:xfrm>
          <a:off x="3530111" y="1605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74118</xdr:rowOff>
    </xdr:from>
    <xdr:to>
      <xdr:col>15</xdr:col>
      <xdr:colOff>101600</xdr:colOff>
      <xdr:row>96</xdr:row>
      <xdr:rowOff>4268</xdr:rowOff>
    </xdr:to>
    <xdr:sp macro="" textlink="">
      <xdr:nvSpPr>
        <xdr:cNvPr id="254" name="楕円 253"/>
        <xdr:cNvSpPr/>
      </xdr:nvSpPr>
      <xdr:spPr>
        <a:xfrm>
          <a:off x="2857500" y="163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20795</xdr:rowOff>
    </xdr:from>
    <xdr:ext cx="534377" cy="259045"/>
    <xdr:sp macro="" textlink="">
      <xdr:nvSpPr>
        <xdr:cNvPr id="255" name="テキスト ボックス 254"/>
        <xdr:cNvSpPr txBox="1"/>
      </xdr:nvSpPr>
      <xdr:spPr>
        <a:xfrm>
          <a:off x="2641111" y="1613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44799</xdr:rowOff>
    </xdr:from>
    <xdr:to>
      <xdr:col>10</xdr:col>
      <xdr:colOff>165100</xdr:colOff>
      <xdr:row>95</xdr:row>
      <xdr:rowOff>146399</xdr:rowOff>
    </xdr:to>
    <xdr:sp macro="" textlink="">
      <xdr:nvSpPr>
        <xdr:cNvPr id="256" name="楕円 255"/>
        <xdr:cNvSpPr/>
      </xdr:nvSpPr>
      <xdr:spPr>
        <a:xfrm>
          <a:off x="1968500" y="163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162926</xdr:rowOff>
    </xdr:from>
    <xdr:ext cx="534377" cy="259045"/>
    <xdr:sp macro="" textlink="">
      <xdr:nvSpPr>
        <xdr:cNvPr id="257" name="テキスト ボックス 256"/>
        <xdr:cNvSpPr txBox="1"/>
      </xdr:nvSpPr>
      <xdr:spPr>
        <a:xfrm>
          <a:off x="1752111" y="161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87719</xdr:rowOff>
    </xdr:from>
    <xdr:to>
      <xdr:col>6</xdr:col>
      <xdr:colOff>38100</xdr:colOff>
      <xdr:row>96</xdr:row>
      <xdr:rowOff>17869</xdr:rowOff>
    </xdr:to>
    <xdr:sp macro="" textlink="">
      <xdr:nvSpPr>
        <xdr:cNvPr id="258" name="楕円 257"/>
        <xdr:cNvSpPr/>
      </xdr:nvSpPr>
      <xdr:spPr>
        <a:xfrm>
          <a:off x="1079500" y="163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34396</xdr:rowOff>
    </xdr:from>
    <xdr:ext cx="534377" cy="259045"/>
    <xdr:sp macro="" textlink="">
      <xdr:nvSpPr>
        <xdr:cNvPr id="259" name="テキスト ボックス 258"/>
        <xdr:cNvSpPr txBox="1"/>
      </xdr:nvSpPr>
      <xdr:spPr>
        <a:xfrm>
          <a:off x="863111" y="161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128669</xdr:rowOff>
    </xdr:from>
    <xdr:to>
      <xdr:col>55</xdr:col>
      <xdr:colOff>0</xdr:colOff>
      <xdr:row>37</xdr:row>
      <xdr:rowOff>134624</xdr:rowOff>
    </xdr:to>
    <xdr:cxnSp macro="">
      <xdr:nvCxnSpPr>
        <xdr:cNvPr id="290" name="直線コネクタ 289"/>
        <xdr:cNvCxnSpPr/>
      </xdr:nvCxnSpPr>
      <xdr:spPr>
        <a:xfrm flipV="1">
          <a:off x="9639300" y="6472319"/>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134624</xdr:rowOff>
    </xdr:from>
    <xdr:to>
      <xdr:col>50</xdr:col>
      <xdr:colOff>114300</xdr:colOff>
      <xdr:row>37</xdr:row>
      <xdr:rowOff>163579</xdr:rowOff>
    </xdr:to>
    <xdr:cxnSp macro="">
      <xdr:nvCxnSpPr>
        <xdr:cNvPr id="293" name="直線コネクタ 292"/>
        <xdr:cNvCxnSpPr/>
      </xdr:nvCxnSpPr>
      <xdr:spPr>
        <a:xfrm flipV="1">
          <a:off x="8750300" y="6478274"/>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163579</xdr:rowOff>
    </xdr:from>
    <xdr:to>
      <xdr:col>45</xdr:col>
      <xdr:colOff>177800</xdr:colOff>
      <xdr:row>38</xdr:row>
      <xdr:rowOff>1183</xdr:rowOff>
    </xdr:to>
    <xdr:cxnSp macro="">
      <xdr:nvCxnSpPr>
        <xdr:cNvPr id="296" name="直線コネクタ 295"/>
        <xdr:cNvCxnSpPr/>
      </xdr:nvCxnSpPr>
      <xdr:spPr>
        <a:xfrm flipV="1">
          <a:off x="7861300" y="6507229"/>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1183</xdr:rowOff>
    </xdr:from>
    <xdr:to>
      <xdr:col>41</xdr:col>
      <xdr:colOff>50800</xdr:colOff>
      <xdr:row>38</xdr:row>
      <xdr:rowOff>18869</xdr:rowOff>
    </xdr:to>
    <xdr:cxnSp macro="">
      <xdr:nvCxnSpPr>
        <xdr:cNvPr id="299" name="直線コネクタ 298"/>
        <xdr:cNvCxnSpPr/>
      </xdr:nvCxnSpPr>
      <xdr:spPr>
        <a:xfrm flipV="1">
          <a:off x="6972300" y="6516283"/>
          <a:ext cx="889000" cy="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77869</xdr:rowOff>
    </xdr:from>
    <xdr:to>
      <xdr:col>55</xdr:col>
      <xdr:colOff>50800</xdr:colOff>
      <xdr:row>38</xdr:row>
      <xdr:rowOff>8018</xdr:rowOff>
    </xdr:to>
    <xdr:sp macro="" textlink="">
      <xdr:nvSpPr>
        <xdr:cNvPr id="309" name="楕円 308"/>
        <xdr:cNvSpPr/>
      </xdr:nvSpPr>
      <xdr:spPr>
        <a:xfrm>
          <a:off x="10426700" y="64215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56296</xdr:rowOff>
    </xdr:from>
    <xdr:ext cx="599010" cy="259045"/>
    <xdr:sp macro="" textlink="">
      <xdr:nvSpPr>
        <xdr:cNvPr id="310" name="補助費等該当値テキスト"/>
        <xdr:cNvSpPr txBox="1"/>
      </xdr:nvSpPr>
      <xdr:spPr>
        <a:xfrm>
          <a:off x="10528300" y="639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83824</xdr:rowOff>
    </xdr:from>
    <xdr:to>
      <xdr:col>50</xdr:col>
      <xdr:colOff>165100</xdr:colOff>
      <xdr:row>38</xdr:row>
      <xdr:rowOff>13974</xdr:rowOff>
    </xdr:to>
    <xdr:sp macro="" textlink="">
      <xdr:nvSpPr>
        <xdr:cNvPr id="311" name="楕円 310"/>
        <xdr:cNvSpPr/>
      </xdr:nvSpPr>
      <xdr:spPr>
        <a:xfrm>
          <a:off x="9588500" y="64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30501</xdr:rowOff>
    </xdr:from>
    <xdr:ext cx="599010" cy="259045"/>
    <xdr:sp macro="" textlink="">
      <xdr:nvSpPr>
        <xdr:cNvPr id="312" name="テキスト ボックス 311"/>
        <xdr:cNvSpPr txBox="1"/>
      </xdr:nvSpPr>
      <xdr:spPr>
        <a:xfrm>
          <a:off x="9339795" y="620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112779</xdr:rowOff>
    </xdr:from>
    <xdr:to>
      <xdr:col>46</xdr:col>
      <xdr:colOff>38100</xdr:colOff>
      <xdr:row>38</xdr:row>
      <xdr:rowOff>42929</xdr:rowOff>
    </xdr:to>
    <xdr:sp macro="" textlink="">
      <xdr:nvSpPr>
        <xdr:cNvPr id="313" name="楕円 312"/>
        <xdr:cNvSpPr/>
      </xdr:nvSpPr>
      <xdr:spPr>
        <a:xfrm>
          <a:off x="8699500" y="64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34056</xdr:rowOff>
    </xdr:from>
    <xdr:ext cx="599010" cy="259045"/>
    <xdr:sp macro="" textlink="">
      <xdr:nvSpPr>
        <xdr:cNvPr id="314" name="テキスト ボックス 313"/>
        <xdr:cNvSpPr txBox="1"/>
      </xdr:nvSpPr>
      <xdr:spPr>
        <a:xfrm>
          <a:off x="8450795" y="654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121833</xdr:rowOff>
    </xdr:from>
    <xdr:to>
      <xdr:col>41</xdr:col>
      <xdr:colOff>101600</xdr:colOff>
      <xdr:row>38</xdr:row>
      <xdr:rowOff>51983</xdr:rowOff>
    </xdr:to>
    <xdr:sp macro="" textlink="">
      <xdr:nvSpPr>
        <xdr:cNvPr id="315" name="楕円 314"/>
        <xdr:cNvSpPr/>
      </xdr:nvSpPr>
      <xdr:spPr>
        <a:xfrm>
          <a:off x="7810500" y="646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43110</xdr:rowOff>
    </xdr:from>
    <xdr:ext cx="599010" cy="259045"/>
    <xdr:sp macro="" textlink="">
      <xdr:nvSpPr>
        <xdr:cNvPr id="316" name="テキスト ボックス 315"/>
        <xdr:cNvSpPr txBox="1"/>
      </xdr:nvSpPr>
      <xdr:spPr>
        <a:xfrm>
          <a:off x="7561795" y="655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139519</xdr:rowOff>
    </xdr:from>
    <xdr:to>
      <xdr:col>36</xdr:col>
      <xdr:colOff>165100</xdr:colOff>
      <xdr:row>38</xdr:row>
      <xdr:rowOff>69669</xdr:rowOff>
    </xdr:to>
    <xdr:sp macro="" textlink="">
      <xdr:nvSpPr>
        <xdr:cNvPr id="317" name="楕円 316"/>
        <xdr:cNvSpPr/>
      </xdr:nvSpPr>
      <xdr:spPr>
        <a:xfrm>
          <a:off x="6921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60796</xdr:rowOff>
    </xdr:from>
    <xdr:ext cx="599010" cy="259045"/>
    <xdr:sp macro="" textlink="">
      <xdr:nvSpPr>
        <xdr:cNvPr id="318" name="テキスト ボックス 317"/>
        <xdr:cNvSpPr txBox="1"/>
      </xdr:nvSpPr>
      <xdr:spPr>
        <a:xfrm>
          <a:off x="6672795" y="657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32379</xdr:rowOff>
    </xdr:from>
    <xdr:to>
      <xdr:col>55</xdr:col>
      <xdr:colOff>0</xdr:colOff>
      <xdr:row>57</xdr:row>
      <xdr:rowOff>112353</xdr:rowOff>
    </xdr:to>
    <xdr:cxnSp macro="">
      <xdr:nvCxnSpPr>
        <xdr:cNvPr id="345" name="直線コネクタ 344"/>
        <xdr:cNvCxnSpPr/>
      </xdr:nvCxnSpPr>
      <xdr:spPr>
        <a:xfrm flipV="1">
          <a:off x="9639300" y="9805029"/>
          <a:ext cx="838200" cy="7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91084</xdr:rowOff>
    </xdr:from>
    <xdr:to>
      <xdr:col>50</xdr:col>
      <xdr:colOff>114300</xdr:colOff>
      <xdr:row>57</xdr:row>
      <xdr:rowOff>112353</xdr:rowOff>
    </xdr:to>
    <xdr:cxnSp macro="">
      <xdr:nvCxnSpPr>
        <xdr:cNvPr id="348" name="直線コネクタ 347"/>
        <xdr:cNvCxnSpPr/>
      </xdr:nvCxnSpPr>
      <xdr:spPr>
        <a:xfrm>
          <a:off x="8750300" y="9863734"/>
          <a:ext cx="889000" cy="2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91084</xdr:rowOff>
    </xdr:from>
    <xdr:to>
      <xdr:col>45</xdr:col>
      <xdr:colOff>177800</xdr:colOff>
      <xdr:row>57</xdr:row>
      <xdr:rowOff>117101</xdr:rowOff>
    </xdr:to>
    <xdr:cxnSp macro="">
      <xdr:nvCxnSpPr>
        <xdr:cNvPr id="351" name="直線コネクタ 350"/>
        <xdr:cNvCxnSpPr/>
      </xdr:nvCxnSpPr>
      <xdr:spPr>
        <a:xfrm flipV="1">
          <a:off x="7861300" y="9863734"/>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34474</xdr:rowOff>
    </xdr:from>
    <xdr:to>
      <xdr:col>41</xdr:col>
      <xdr:colOff>50800</xdr:colOff>
      <xdr:row>57</xdr:row>
      <xdr:rowOff>117101</xdr:rowOff>
    </xdr:to>
    <xdr:cxnSp macro="">
      <xdr:nvCxnSpPr>
        <xdr:cNvPr id="354" name="直線コネクタ 353"/>
        <xdr:cNvCxnSpPr/>
      </xdr:nvCxnSpPr>
      <xdr:spPr>
        <a:xfrm>
          <a:off x="6972300" y="9807124"/>
          <a:ext cx="889000" cy="8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153029</xdr:rowOff>
    </xdr:from>
    <xdr:to>
      <xdr:col>55</xdr:col>
      <xdr:colOff>50800</xdr:colOff>
      <xdr:row>57</xdr:row>
      <xdr:rowOff>83179</xdr:rowOff>
    </xdr:to>
    <xdr:sp macro="" textlink="">
      <xdr:nvSpPr>
        <xdr:cNvPr id="364" name="楕円 363"/>
        <xdr:cNvSpPr/>
      </xdr:nvSpPr>
      <xdr:spPr>
        <a:xfrm>
          <a:off x="10426700" y="97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4456</xdr:rowOff>
    </xdr:from>
    <xdr:ext cx="599010" cy="259045"/>
    <xdr:sp macro="" textlink="">
      <xdr:nvSpPr>
        <xdr:cNvPr id="365" name="普通建設事業費該当値テキスト"/>
        <xdr:cNvSpPr txBox="1"/>
      </xdr:nvSpPr>
      <xdr:spPr>
        <a:xfrm>
          <a:off x="10528300" y="960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61553</xdr:rowOff>
    </xdr:from>
    <xdr:to>
      <xdr:col>50</xdr:col>
      <xdr:colOff>165100</xdr:colOff>
      <xdr:row>57</xdr:row>
      <xdr:rowOff>163153</xdr:rowOff>
    </xdr:to>
    <xdr:sp macro="" textlink="">
      <xdr:nvSpPr>
        <xdr:cNvPr id="366" name="楕円 365"/>
        <xdr:cNvSpPr/>
      </xdr:nvSpPr>
      <xdr:spPr>
        <a:xfrm>
          <a:off x="9588500" y="98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8230</xdr:rowOff>
    </xdr:from>
    <xdr:ext cx="599010" cy="259045"/>
    <xdr:sp macro="" textlink="">
      <xdr:nvSpPr>
        <xdr:cNvPr id="367" name="テキスト ボックス 366"/>
        <xdr:cNvSpPr txBox="1"/>
      </xdr:nvSpPr>
      <xdr:spPr>
        <a:xfrm>
          <a:off x="9339795" y="960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40284</xdr:rowOff>
    </xdr:from>
    <xdr:to>
      <xdr:col>46</xdr:col>
      <xdr:colOff>38100</xdr:colOff>
      <xdr:row>57</xdr:row>
      <xdr:rowOff>141884</xdr:rowOff>
    </xdr:to>
    <xdr:sp macro="" textlink="">
      <xdr:nvSpPr>
        <xdr:cNvPr id="368" name="楕円 367"/>
        <xdr:cNvSpPr/>
      </xdr:nvSpPr>
      <xdr:spPr>
        <a:xfrm>
          <a:off x="8699500" y="98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158411</xdr:rowOff>
    </xdr:from>
    <xdr:ext cx="599010" cy="259045"/>
    <xdr:sp macro="" textlink="">
      <xdr:nvSpPr>
        <xdr:cNvPr id="369" name="テキスト ボックス 368"/>
        <xdr:cNvSpPr txBox="1"/>
      </xdr:nvSpPr>
      <xdr:spPr>
        <a:xfrm>
          <a:off x="8450795" y="958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66301</xdr:rowOff>
    </xdr:from>
    <xdr:to>
      <xdr:col>41</xdr:col>
      <xdr:colOff>101600</xdr:colOff>
      <xdr:row>57</xdr:row>
      <xdr:rowOff>167901</xdr:rowOff>
    </xdr:to>
    <xdr:sp macro="" textlink="">
      <xdr:nvSpPr>
        <xdr:cNvPr id="370" name="楕円 369"/>
        <xdr:cNvSpPr/>
      </xdr:nvSpPr>
      <xdr:spPr>
        <a:xfrm>
          <a:off x="7810500" y="98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12978</xdr:rowOff>
    </xdr:from>
    <xdr:ext cx="599010" cy="259045"/>
    <xdr:sp macro="" textlink="">
      <xdr:nvSpPr>
        <xdr:cNvPr id="371" name="テキスト ボックス 370"/>
        <xdr:cNvSpPr txBox="1"/>
      </xdr:nvSpPr>
      <xdr:spPr>
        <a:xfrm>
          <a:off x="7561795" y="961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155124</xdr:rowOff>
    </xdr:from>
    <xdr:to>
      <xdr:col>36</xdr:col>
      <xdr:colOff>165100</xdr:colOff>
      <xdr:row>57</xdr:row>
      <xdr:rowOff>85274</xdr:rowOff>
    </xdr:to>
    <xdr:sp macro="" textlink="">
      <xdr:nvSpPr>
        <xdr:cNvPr id="372" name="楕円 371"/>
        <xdr:cNvSpPr/>
      </xdr:nvSpPr>
      <xdr:spPr>
        <a:xfrm>
          <a:off x="6921500" y="97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101801</xdr:rowOff>
    </xdr:from>
    <xdr:ext cx="599010" cy="259045"/>
    <xdr:sp macro="" textlink="">
      <xdr:nvSpPr>
        <xdr:cNvPr id="373" name="テキスト ボックス 372"/>
        <xdr:cNvSpPr txBox="1"/>
      </xdr:nvSpPr>
      <xdr:spPr>
        <a:xfrm>
          <a:off x="6672795" y="953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134243</xdr:rowOff>
    </xdr:from>
    <xdr:to>
      <xdr:col>55</xdr:col>
      <xdr:colOff>0</xdr:colOff>
      <xdr:row>78</xdr:row>
      <xdr:rowOff>122565</xdr:rowOff>
    </xdr:to>
    <xdr:cxnSp macro="">
      <xdr:nvCxnSpPr>
        <xdr:cNvPr id="404" name="直線コネクタ 403"/>
        <xdr:cNvCxnSpPr/>
      </xdr:nvCxnSpPr>
      <xdr:spPr>
        <a:xfrm flipV="1">
          <a:off x="9639300" y="12992993"/>
          <a:ext cx="838200" cy="50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83204</xdr:rowOff>
    </xdr:from>
    <xdr:to>
      <xdr:col>50</xdr:col>
      <xdr:colOff>114300</xdr:colOff>
      <xdr:row>78</xdr:row>
      <xdr:rowOff>122565</xdr:rowOff>
    </xdr:to>
    <xdr:cxnSp macro="">
      <xdr:nvCxnSpPr>
        <xdr:cNvPr id="407" name="直線コネクタ 406"/>
        <xdr:cNvCxnSpPr/>
      </xdr:nvCxnSpPr>
      <xdr:spPr>
        <a:xfrm>
          <a:off x="8750300" y="13456304"/>
          <a:ext cx="889000" cy="3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83204</xdr:rowOff>
    </xdr:from>
    <xdr:to>
      <xdr:col>45</xdr:col>
      <xdr:colOff>177800</xdr:colOff>
      <xdr:row>79</xdr:row>
      <xdr:rowOff>2467</xdr:rowOff>
    </xdr:to>
    <xdr:cxnSp macro="">
      <xdr:nvCxnSpPr>
        <xdr:cNvPr id="410" name="直線コネクタ 409"/>
        <xdr:cNvCxnSpPr/>
      </xdr:nvCxnSpPr>
      <xdr:spPr>
        <a:xfrm flipV="1">
          <a:off x="7861300" y="13456304"/>
          <a:ext cx="889000" cy="9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83443</xdr:rowOff>
    </xdr:from>
    <xdr:to>
      <xdr:col>55</xdr:col>
      <xdr:colOff>50800</xdr:colOff>
      <xdr:row>76</xdr:row>
      <xdr:rowOff>13593</xdr:rowOff>
    </xdr:to>
    <xdr:sp macro="" textlink="">
      <xdr:nvSpPr>
        <xdr:cNvPr id="420" name="楕円 419"/>
        <xdr:cNvSpPr/>
      </xdr:nvSpPr>
      <xdr:spPr>
        <a:xfrm>
          <a:off x="10426700" y="129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106320</xdr:rowOff>
    </xdr:from>
    <xdr:ext cx="599010" cy="259045"/>
    <xdr:sp macro="" textlink="">
      <xdr:nvSpPr>
        <xdr:cNvPr id="421" name="普通建設事業費 （ うち新規整備　）該当値テキスト"/>
        <xdr:cNvSpPr txBox="1"/>
      </xdr:nvSpPr>
      <xdr:spPr>
        <a:xfrm>
          <a:off x="10528300" y="1279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71765</xdr:rowOff>
    </xdr:from>
    <xdr:to>
      <xdr:col>50</xdr:col>
      <xdr:colOff>165100</xdr:colOff>
      <xdr:row>79</xdr:row>
      <xdr:rowOff>1915</xdr:rowOff>
    </xdr:to>
    <xdr:sp macro="" textlink="">
      <xdr:nvSpPr>
        <xdr:cNvPr id="422" name="楕円 421"/>
        <xdr:cNvSpPr/>
      </xdr:nvSpPr>
      <xdr:spPr>
        <a:xfrm>
          <a:off x="9588500" y="134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164492</xdr:rowOff>
    </xdr:from>
    <xdr:ext cx="534377" cy="259045"/>
    <xdr:sp macro="" textlink="">
      <xdr:nvSpPr>
        <xdr:cNvPr id="423" name="テキスト ボックス 422"/>
        <xdr:cNvSpPr txBox="1"/>
      </xdr:nvSpPr>
      <xdr:spPr>
        <a:xfrm>
          <a:off x="9372111" y="135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32404</xdr:rowOff>
    </xdr:from>
    <xdr:to>
      <xdr:col>46</xdr:col>
      <xdr:colOff>38100</xdr:colOff>
      <xdr:row>78</xdr:row>
      <xdr:rowOff>134004</xdr:rowOff>
    </xdr:to>
    <xdr:sp macro="" textlink="">
      <xdr:nvSpPr>
        <xdr:cNvPr id="424" name="楕円 423"/>
        <xdr:cNvSpPr/>
      </xdr:nvSpPr>
      <xdr:spPr>
        <a:xfrm>
          <a:off x="8699500" y="134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125131</xdr:rowOff>
    </xdr:from>
    <xdr:ext cx="599010" cy="259045"/>
    <xdr:sp macro="" textlink="">
      <xdr:nvSpPr>
        <xdr:cNvPr id="425" name="テキスト ボックス 424"/>
        <xdr:cNvSpPr txBox="1"/>
      </xdr:nvSpPr>
      <xdr:spPr>
        <a:xfrm>
          <a:off x="8450795" y="1349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123117</xdr:rowOff>
    </xdr:from>
    <xdr:to>
      <xdr:col>41</xdr:col>
      <xdr:colOff>101600</xdr:colOff>
      <xdr:row>79</xdr:row>
      <xdr:rowOff>53267</xdr:rowOff>
    </xdr:to>
    <xdr:sp macro="" textlink="">
      <xdr:nvSpPr>
        <xdr:cNvPr id="426" name="楕円 425"/>
        <xdr:cNvSpPr/>
      </xdr:nvSpPr>
      <xdr:spPr>
        <a:xfrm>
          <a:off x="7810500" y="1349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44394</xdr:rowOff>
    </xdr:from>
    <xdr:ext cx="534377" cy="259045"/>
    <xdr:sp macro="" textlink="">
      <xdr:nvSpPr>
        <xdr:cNvPr id="427" name="テキスト ボックス 426"/>
        <xdr:cNvSpPr txBox="1"/>
      </xdr:nvSpPr>
      <xdr:spPr>
        <a:xfrm>
          <a:off x="7594111" y="1358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42061</xdr:rowOff>
    </xdr:from>
    <xdr:to>
      <xdr:col>55</xdr:col>
      <xdr:colOff>0</xdr:colOff>
      <xdr:row>97</xdr:row>
      <xdr:rowOff>106803</xdr:rowOff>
    </xdr:to>
    <xdr:cxnSp macro="">
      <xdr:nvCxnSpPr>
        <xdr:cNvPr id="452" name="直線コネクタ 451"/>
        <xdr:cNvCxnSpPr/>
      </xdr:nvCxnSpPr>
      <xdr:spPr>
        <a:xfrm>
          <a:off x="9639300" y="16672711"/>
          <a:ext cx="8382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35389</xdr:rowOff>
    </xdr:from>
    <xdr:to>
      <xdr:col>50</xdr:col>
      <xdr:colOff>114300</xdr:colOff>
      <xdr:row>97</xdr:row>
      <xdr:rowOff>42061</xdr:rowOff>
    </xdr:to>
    <xdr:cxnSp macro="">
      <xdr:nvCxnSpPr>
        <xdr:cNvPr id="455" name="直線コネクタ 454"/>
        <xdr:cNvCxnSpPr/>
      </xdr:nvCxnSpPr>
      <xdr:spPr>
        <a:xfrm>
          <a:off x="8750300" y="16666039"/>
          <a:ext cx="8890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35389</xdr:rowOff>
    </xdr:from>
    <xdr:to>
      <xdr:col>45</xdr:col>
      <xdr:colOff>177800</xdr:colOff>
      <xdr:row>97</xdr:row>
      <xdr:rowOff>38345</xdr:rowOff>
    </xdr:to>
    <xdr:cxnSp macro="">
      <xdr:nvCxnSpPr>
        <xdr:cNvPr id="458" name="直線コネクタ 457"/>
        <xdr:cNvCxnSpPr/>
      </xdr:nvCxnSpPr>
      <xdr:spPr>
        <a:xfrm flipV="1">
          <a:off x="7861300" y="16666039"/>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56003</xdr:rowOff>
    </xdr:from>
    <xdr:to>
      <xdr:col>55</xdr:col>
      <xdr:colOff>50800</xdr:colOff>
      <xdr:row>97</xdr:row>
      <xdr:rowOff>157603</xdr:rowOff>
    </xdr:to>
    <xdr:sp macro="" textlink="">
      <xdr:nvSpPr>
        <xdr:cNvPr id="468" name="楕円 467"/>
        <xdr:cNvSpPr/>
      </xdr:nvSpPr>
      <xdr:spPr>
        <a:xfrm>
          <a:off x="10426700" y="166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15380</xdr:rowOff>
    </xdr:from>
    <xdr:ext cx="599010" cy="259045"/>
    <xdr:sp macro="" textlink="">
      <xdr:nvSpPr>
        <xdr:cNvPr id="469" name="普通建設事業費 （ うち更新整備　）該当値テキスト"/>
        <xdr:cNvSpPr txBox="1"/>
      </xdr:nvSpPr>
      <xdr:spPr>
        <a:xfrm>
          <a:off x="10528300" y="1647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162711</xdr:rowOff>
    </xdr:from>
    <xdr:to>
      <xdr:col>50</xdr:col>
      <xdr:colOff>165100</xdr:colOff>
      <xdr:row>97</xdr:row>
      <xdr:rowOff>92861</xdr:rowOff>
    </xdr:to>
    <xdr:sp macro="" textlink="">
      <xdr:nvSpPr>
        <xdr:cNvPr id="470" name="楕円 469"/>
        <xdr:cNvSpPr/>
      </xdr:nvSpPr>
      <xdr:spPr>
        <a:xfrm>
          <a:off x="9588500" y="166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109388</xdr:rowOff>
    </xdr:from>
    <xdr:ext cx="599010" cy="259045"/>
    <xdr:sp macro="" textlink="">
      <xdr:nvSpPr>
        <xdr:cNvPr id="471" name="テキスト ボックス 470"/>
        <xdr:cNvSpPr txBox="1"/>
      </xdr:nvSpPr>
      <xdr:spPr>
        <a:xfrm>
          <a:off x="9339795" y="1639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156039</xdr:rowOff>
    </xdr:from>
    <xdr:to>
      <xdr:col>46</xdr:col>
      <xdr:colOff>38100</xdr:colOff>
      <xdr:row>97</xdr:row>
      <xdr:rowOff>86189</xdr:rowOff>
    </xdr:to>
    <xdr:sp macro="" textlink="">
      <xdr:nvSpPr>
        <xdr:cNvPr id="472" name="楕円 471"/>
        <xdr:cNvSpPr/>
      </xdr:nvSpPr>
      <xdr:spPr>
        <a:xfrm>
          <a:off x="8699500" y="166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102716</xdr:rowOff>
    </xdr:from>
    <xdr:ext cx="599010" cy="259045"/>
    <xdr:sp macro="" textlink="">
      <xdr:nvSpPr>
        <xdr:cNvPr id="473" name="テキスト ボックス 472"/>
        <xdr:cNvSpPr txBox="1"/>
      </xdr:nvSpPr>
      <xdr:spPr>
        <a:xfrm>
          <a:off x="8450795" y="1639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158995</xdr:rowOff>
    </xdr:from>
    <xdr:to>
      <xdr:col>41</xdr:col>
      <xdr:colOff>101600</xdr:colOff>
      <xdr:row>97</xdr:row>
      <xdr:rowOff>89145</xdr:rowOff>
    </xdr:to>
    <xdr:sp macro="" textlink="">
      <xdr:nvSpPr>
        <xdr:cNvPr id="474" name="楕円 473"/>
        <xdr:cNvSpPr/>
      </xdr:nvSpPr>
      <xdr:spPr>
        <a:xfrm>
          <a:off x="7810500" y="1661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105672</xdr:rowOff>
    </xdr:from>
    <xdr:ext cx="599010" cy="259045"/>
    <xdr:sp macro="" textlink="">
      <xdr:nvSpPr>
        <xdr:cNvPr id="475" name="テキスト ボックス 474"/>
        <xdr:cNvSpPr txBox="1"/>
      </xdr:nvSpPr>
      <xdr:spPr>
        <a:xfrm>
          <a:off x="7561795" y="163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30242</xdr:rowOff>
    </xdr:from>
    <xdr:to>
      <xdr:col>85</xdr:col>
      <xdr:colOff>127000</xdr:colOff>
      <xdr:row>38</xdr:row>
      <xdr:rowOff>78729</xdr:rowOff>
    </xdr:to>
    <xdr:cxnSp macro="">
      <xdr:nvCxnSpPr>
        <xdr:cNvPr id="504" name="直線コネクタ 503"/>
        <xdr:cNvCxnSpPr/>
      </xdr:nvCxnSpPr>
      <xdr:spPr>
        <a:xfrm flipV="1">
          <a:off x="15481300" y="6545342"/>
          <a:ext cx="8382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41154</xdr:rowOff>
    </xdr:from>
    <xdr:to>
      <xdr:col>81</xdr:col>
      <xdr:colOff>50800</xdr:colOff>
      <xdr:row>38</xdr:row>
      <xdr:rowOff>78729</xdr:rowOff>
    </xdr:to>
    <xdr:cxnSp macro="">
      <xdr:nvCxnSpPr>
        <xdr:cNvPr id="507" name="直線コネクタ 506"/>
        <xdr:cNvCxnSpPr/>
      </xdr:nvCxnSpPr>
      <xdr:spPr>
        <a:xfrm>
          <a:off x="14592300" y="6556254"/>
          <a:ext cx="889000" cy="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41154</xdr:rowOff>
    </xdr:from>
    <xdr:to>
      <xdr:col>76</xdr:col>
      <xdr:colOff>114300</xdr:colOff>
      <xdr:row>38</xdr:row>
      <xdr:rowOff>58067</xdr:rowOff>
    </xdr:to>
    <xdr:cxnSp macro="">
      <xdr:nvCxnSpPr>
        <xdr:cNvPr id="510" name="直線コネクタ 509"/>
        <xdr:cNvCxnSpPr/>
      </xdr:nvCxnSpPr>
      <xdr:spPr>
        <a:xfrm flipV="1">
          <a:off x="13703300" y="6556254"/>
          <a:ext cx="889000" cy="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58067</xdr:rowOff>
    </xdr:from>
    <xdr:to>
      <xdr:col>71</xdr:col>
      <xdr:colOff>177800</xdr:colOff>
      <xdr:row>38</xdr:row>
      <xdr:rowOff>137162</xdr:rowOff>
    </xdr:to>
    <xdr:cxnSp macro="">
      <xdr:nvCxnSpPr>
        <xdr:cNvPr id="513" name="直線コネクタ 512"/>
        <xdr:cNvCxnSpPr/>
      </xdr:nvCxnSpPr>
      <xdr:spPr>
        <a:xfrm flipV="1">
          <a:off x="12814300" y="6573167"/>
          <a:ext cx="8890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150892</xdr:rowOff>
    </xdr:from>
    <xdr:to>
      <xdr:col>85</xdr:col>
      <xdr:colOff>177800</xdr:colOff>
      <xdr:row>38</xdr:row>
      <xdr:rowOff>81042</xdr:rowOff>
    </xdr:to>
    <xdr:sp macro="" textlink="">
      <xdr:nvSpPr>
        <xdr:cNvPr id="523" name="楕円 522"/>
        <xdr:cNvSpPr/>
      </xdr:nvSpPr>
      <xdr:spPr>
        <a:xfrm>
          <a:off x="16268700" y="64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2319</xdr:rowOff>
    </xdr:from>
    <xdr:ext cx="534377" cy="259045"/>
    <xdr:sp macro="" textlink="">
      <xdr:nvSpPr>
        <xdr:cNvPr id="524" name="災害復旧事業費該当値テキスト"/>
        <xdr:cNvSpPr txBox="1"/>
      </xdr:nvSpPr>
      <xdr:spPr>
        <a:xfrm>
          <a:off x="16370300" y="634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27929</xdr:rowOff>
    </xdr:from>
    <xdr:to>
      <xdr:col>81</xdr:col>
      <xdr:colOff>101600</xdr:colOff>
      <xdr:row>38</xdr:row>
      <xdr:rowOff>129529</xdr:rowOff>
    </xdr:to>
    <xdr:sp macro="" textlink="">
      <xdr:nvSpPr>
        <xdr:cNvPr id="525" name="楕円 524"/>
        <xdr:cNvSpPr/>
      </xdr:nvSpPr>
      <xdr:spPr>
        <a:xfrm>
          <a:off x="15430500" y="65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146056</xdr:rowOff>
    </xdr:from>
    <xdr:ext cx="534377" cy="259045"/>
    <xdr:sp macro="" textlink="">
      <xdr:nvSpPr>
        <xdr:cNvPr id="526" name="テキスト ボックス 525"/>
        <xdr:cNvSpPr txBox="1"/>
      </xdr:nvSpPr>
      <xdr:spPr>
        <a:xfrm>
          <a:off x="15214111" y="631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161804</xdr:rowOff>
    </xdr:from>
    <xdr:to>
      <xdr:col>76</xdr:col>
      <xdr:colOff>165100</xdr:colOff>
      <xdr:row>38</xdr:row>
      <xdr:rowOff>91954</xdr:rowOff>
    </xdr:to>
    <xdr:sp macro="" textlink="">
      <xdr:nvSpPr>
        <xdr:cNvPr id="527" name="楕円 526"/>
        <xdr:cNvSpPr/>
      </xdr:nvSpPr>
      <xdr:spPr>
        <a:xfrm>
          <a:off x="14541500" y="6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108481</xdr:rowOff>
    </xdr:from>
    <xdr:ext cx="534377" cy="259045"/>
    <xdr:sp macro="" textlink="">
      <xdr:nvSpPr>
        <xdr:cNvPr id="528" name="テキスト ボックス 527"/>
        <xdr:cNvSpPr txBox="1"/>
      </xdr:nvSpPr>
      <xdr:spPr>
        <a:xfrm>
          <a:off x="14325111" y="62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7267</xdr:rowOff>
    </xdr:from>
    <xdr:to>
      <xdr:col>72</xdr:col>
      <xdr:colOff>38100</xdr:colOff>
      <xdr:row>38</xdr:row>
      <xdr:rowOff>108867</xdr:rowOff>
    </xdr:to>
    <xdr:sp macro="" textlink="">
      <xdr:nvSpPr>
        <xdr:cNvPr id="529" name="楕円 528"/>
        <xdr:cNvSpPr/>
      </xdr:nvSpPr>
      <xdr:spPr>
        <a:xfrm>
          <a:off x="13652500" y="65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125394</xdr:rowOff>
    </xdr:from>
    <xdr:ext cx="534377" cy="259045"/>
    <xdr:sp macro="" textlink="">
      <xdr:nvSpPr>
        <xdr:cNvPr id="530" name="テキスト ボックス 529"/>
        <xdr:cNvSpPr txBox="1"/>
      </xdr:nvSpPr>
      <xdr:spPr>
        <a:xfrm>
          <a:off x="13436111" y="6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86362</xdr:rowOff>
    </xdr:from>
    <xdr:to>
      <xdr:col>67</xdr:col>
      <xdr:colOff>101600</xdr:colOff>
      <xdr:row>39</xdr:row>
      <xdr:rowOff>16512</xdr:rowOff>
    </xdr:to>
    <xdr:sp macro="" textlink="">
      <xdr:nvSpPr>
        <xdr:cNvPr id="531" name="楕円 530"/>
        <xdr:cNvSpPr/>
      </xdr:nvSpPr>
      <xdr:spPr>
        <a:xfrm>
          <a:off x="12763500" y="660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7639</xdr:rowOff>
    </xdr:from>
    <xdr:ext cx="534377" cy="259045"/>
    <xdr:sp macro="" textlink="">
      <xdr:nvSpPr>
        <xdr:cNvPr id="532" name="テキスト ボックス 531"/>
        <xdr:cNvSpPr txBox="1"/>
      </xdr:nvSpPr>
      <xdr:spPr>
        <a:xfrm>
          <a:off x="12547111" y="669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37897</xdr:rowOff>
    </xdr:from>
    <xdr:to>
      <xdr:col>85</xdr:col>
      <xdr:colOff>127000</xdr:colOff>
      <xdr:row>77</xdr:row>
      <xdr:rowOff>67590</xdr:rowOff>
    </xdr:to>
    <xdr:cxnSp macro="">
      <xdr:nvCxnSpPr>
        <xdr:cNvPr id="616" name="直線コネクタ 615"/>
        <xdr:cNvCxnSpPr/>
      </xdr:nvCxnSpPr>
      <xdr:spPr>
        <a:xfrm flipV="1">
          <a:off x="15481300" y="13239547"/>
          <a:ext cx="838200" cy="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59452</xdr:rowOff>
    </xdr:from>
    <xdr:to>
      <xdr:col>81</xdr:col>
      <xdr:colOff>50800</xdr:colOff>
      <xdr:row>77</xdr:row>
      <xdr:rowOff>67590</xdr:rowOff>
    </xdr:to>
    <xdr:cxnSp macro="">
      <xdr:nvCxnSpPr>
        <xdr:cNvPr id="619" name="直線コネクタ 618"/>
        <xdr:cNvCxnSpPr/>
      </xdr:nvCxnSpPr>
      <xdr:spPr>
        <a:xfrm>
          <a:off x="14592300" y="13261102"/>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10638</xdr:rowOff>
    </xdr:from>
    <xdr:to>
      <xdr:col>76</xdr:col>
      <xdr:colOff>114300</xdr:colOff>
      <xdr:row>77</xdr:row>
      <xdr:rowOff>59452</xdr:rowOff>
    </xdr:to>
    <xdr:cxnSp macro="">
      <xdr:nvCxnSpPr>
        <xdr:cNvPr id="622" name="直線コネクタ 621"/>
        <xdr:cNvCxnSpPr/>
      </xdr:nvCxnSpPr>
      <xdr:spPr>
        <a:xfrm>
          <a:off x="13703300" y="13212288"/>
          <a:ext cx="8890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168647</xdr:rowOff>
    </xdr:from>
    <xdr:to>
      <xdr:col>71</xdr:col>
      <xdr:colOff>177800</xdr:colOff>
      <xdr:row>77</xdr:row>
      <xdr:rowOff>10638</xdr:rowOff>
    </xdr:to>
    <xdr:cxnSp macro="">
      <xdr:nvCxnSpPr>
        <xdr:cNvPr id="625" name="直線コネクタ 624"/>
        <xdr:cNvCxnSpPr/>
      </xdr:nvCxnSpPr>
      <xdr:spPr>
        <a:xfrm>
          <a:off x="12814300" y="13198847"/>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158547</xdr:rowOff>
    </xdr:from>
    <xdr:to>
      <xdr:col>85</xdr:col>
      <xdr:colOff>177800</xdr:colOff>
      <xdr:row>77</xdr:row>
      <xdr:rowOff>88697</xdr:rowOff>
    </xdr:to>
    <xdr:sp macro="" textlink="">
      <xdr:nvSpPr>
        <xdr:cNvPr id="635" name="楕円 634"/>
        <xdr:cNvSpPr/>
      </xdr:nvSpPr>
      <xdr:spPr>
        <a:xfrm>
          <a:off x="16268700" y="131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9974</xdr:rowOff>
    </xdr:from>
    <xdr:ext cx="599010" cy="259045"/>
    <xdr:sp macro="" textlink="">
      <xdr:nvSpPr>
        <xdr:cNvPr id="636" name="公債費該当値テキスト"/>
        <xdr:cNvSpPr txBox="1"/>
      </xdr:nvSpPr>
      <xdr:spPr>
        <a:xfrm>
          <a:off x="16370300" y="1304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16790</xdr:rowOff>
    </xdr:from>
    <xdr:to>
      <xdr:col>81</xdr:col>
      <xdr:colOff>101600</xdr:colOff>
      <xdr:row>77</xdr:row>
      <xdr:rowOff>118390</xdr:rowOff>
    </xdr:to>
    <xdr:sp macro="" textlink="">
      <xdr:nvSpPr>
        <xdr:cNvPr id="637" name="楕円 636"/>
        <xdr:cNvSpPr/>
      </xdr:nvSpPr>
      <xdr:spPr>
        <a:xfrm>
          <a:off x="15430500" y="132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134917</xdr:rowOff>
    </xdr:from>
    <xdr:ext cx="599010" cy="259045"/>
    <xdr:sp macro="" textlink="">
      <xdr:nvSpPr>
        <xdr:cNvPr id="638" name="テキスト ボックス 637"/>
        <xdr:cNvSpPr txBox="1"/>
      </xdr:nvSpPr>
      <xdr:spPr>
        <a:xfrm>
          <a:off x="15181795" y="1299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8652</xdr:rowOff>
    </xdr:from>
    <xdr:to>
      <xdr:col>76</xdr:col>
      <xdr:colOff>165100</xdr:colOff>
      <xdr:row>77</xdr:row>
      <xdr:rowOff>110252</xdr:rowOff>
    </xdr:to>
    <xdr:sp macro="" textlink="">
      <xdr:nvSpPr>
        <xdr:cNvPr id="639" name="楕円 638"/>
        <xdr:cNvSpPr/>
      </xdr:nvSpPr>
      <xdr:spPr>
        <a:xfrm>
          <a:off x="14541500" y="132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126779</xdr:rowOff>
    </xdr:from>
    <xdr:ext cx="599010" cy="259045"/>
    <xdr:sp macro="" textlink="">
      <xdr:nvSpPr>
        <xdr:cNvPr id="640" name="テキスト ボックス 639"/>
        <xdr:cNvSpPr txBox="1"/>
      </xdr:nvSpPr>
      <xdr:spPr>
        <a:xfrm>
          <a:off x="14292795" y="129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131288</xdr:rowOff>
    </xdr:from>
    <xdr:to>
      <xdr:col>72</xdr:col>
      <xdr:colOff>38100</xdr:colOff>
      <xdr:row>77</xdr:row>
      <xdr:rowOff>61438</xdr:rowOff>
    </xdr:to>
    <xdr:sp macro="" textlink="">
      <xdr:nvSpPr>
        <xdr:cNvPr id="641" name="楕円 640"/>
        <xdr:cNvSpPr/>
      </xdr:nvSpPr>
      <xdr:spPr>
        <a:xfrm>
          <a:off x="13652500" y="131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77965</xdr:rowOff>
    </xdr:from>
    <xdr:ext cx="599010" cy="259045"/>
    <xdr:sp macro="" textlink="">
      <xdr:nvSpPr>
        <xdr:cNvPr id="642" name="テキスト ボックス 641"/>
        <xdr:cNvSpPr txBox="1"/>
      </xdr:nvSpPr>
      <xdr:spPr>
        <a:xfrm>
          <a:off x="13403795" y="1293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117847</xdr:rowOff>
    </xdr:from>
    <xdr:to>
      <xdr:col>67</xdr:col>
      <xdr:colOff>101600</xdr:colOff>
      <xdr:row>77</xdr:row>
      <xdr:rowOff>47997</xdr:rowOff>
    </xdr:to>
    <xdr:sp macro="" textlink="">
      <xdr:nvSpPr>
        <xdr:cNvPr id="643" name="楕円 642"/>
        <xdr:cNvSpPr/>
      </xdr:nvSpPr>
      <xdr:spPr>
        <a:xfrm>
          <a:off x="12763500" y="131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64523</xdr:rowOff>
    </xdr:from>
    <xdr:ext cx="599010" cy="259045"/>
    <xdr:sp macro="" textlink="">
      <xdr:nvSpPr>
        <xdr:cNvPr id="644" name="テキスト ボックス 643"/>
        <xdr:cNvSpPr txBox="1"/>
      </xdr:nvSpPr>
      <xdr:spPr>
        <a:xfrm>
          <a:off x="12514795" y="1292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170273</xdr:rowOff>
    </xdr:from>
    <xdr:to>
      <xdr:col>85</xdr:col>
      <xdr:colOff>127000</xdr:colOff>
      <xdr:row>97</xdr:row>
      <xdr:rowOff>126983</xdr:rowOff>
    </xdr:to>
    <xdr:cxnSp macro="">
      <xdr:nvCxnSpPr>
        <xdr:cNvPr id="671" name="直線コネクタ 670"/>
        <xdr:cNvCxnSpPr/>
      </xdr:nvCxnSpPr>
      <xdr:spPr>
        <a:xfrm flipV="1">
          <a:off x="15481300" y="16629473"/>
          <a:ext cx="838200" cy="12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156463</xdr:rowOff>
    </xdr:from>
    <xdr:to>
      <xdr:col>81</xdr:col>
      <xdr:colOff>50800</xdr:colOff>
      <xdr:row>97</xdr:row>
      <xdr:rowOff>126983</xdr:rowOff>
    </xdr:to>
    <xdr:cxnSp macro="">
      <xdr:nvCxnSpPr>
        <xdr:cNvPr id="674" name="直線コネクタ 673"/>
        <xdr:cNvCxnSpPr/>
      </xdr:nvCxnSpPr>
      <xdr:spPr>
        <a:xfrm>
          <a:off x="14592300" y="16615663"/>
          <a:ext cx="889000" cy="1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107863</xdr:rowOff>
    </xdr:from>
    <xdr:to>
      <xdr:col>76</xdr:col>
      <xdr:colOff>114300</xdr:colOff>
      <xdr:row>96</xdr:row>
      <xdr:rowOff>156463</xdr:rowOff>
    </xdr:to>
    <xdr:cxnSp macro="">
      <xdr:nvCxnSpPr>
        <xdr:cNvPr id="677" name="直線コネクタ 676"/>
        <xdr:cNvCxnSpPr/>
      </xdr:nvCxnSpPr>
      <xdr:spPr>
        <a:xfrm>
          <a:off x="13703300" y="16567063"/>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107863</xdr:rowOff>
    </xdr:from>
    <xdr:to>
      <xdr:col>71</xdr:col>
      <xdr:colOff>177800</xdr:colOff>
      <xdr:row>97</xdr:row>
      <xdr:rowOff>32660</xdr:rowOff>
    </xdr:to>
    <xdr:cxnSp macro="">
      <xdr:nvCxnSpPr>
        <xdr:cNvPr id="680" name="直線コネクタ 679"/>
        <xdr:cNvCxnSpPr/>
      </xdr:nvCxnSpPr>
      <xdr:spPr>
        <a:xfrm flipV="1">
          <a:off x="12814300" y="16567063"/>
          <a:ext cx="889000" cy="9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119473</xdr:rowOff>
    </xdr:from>
    <xdr:to>
      <xdr:col>85</xdr:col>
      <xdr:colOff>177800</xdr:colOff>
      <xdr:row>97</xdr:row>
      <xdr:rowOff>49623</xdr:rowOff>
    </xdr:to>
    <xdr:sp macro="" textlink="">
      <xdr:nvSpPr>
        <xdr:cNvPr id="690" name="楕円 689"/>
        <xdr:cNvSpPr/>
      </xdr:nvSpPr>
      <xdr:spPr>
        <a:xfrm>
          <a:off x="16268700" y="165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142350</xdr:rowOff>
    </xdr:from>
    <xdr:ext cx="599010" cy="259045"/>
    <xdr:sp macro="" textlink="">
      <xdr:nvSpPr>
        <xdr:cNvPr id="691" name="積立金該当値テキスト"/>
        <xdr:cNvSpPr txBox="1"/>
      </xdr:nvSpPr>
      <xdr:spPr>
        <a:xfrm>
          <a:off x="16370300" y="1643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76183</xdr:rowOff>
    </xdr:from>
    <xdr:to>
      <xdr:col>81</xdr:col>
      <xdr:colOff>101600</xdr:colOff>
      <xdr:row>98</xdr:row>
      <xdr:rowOff>6333</xdr:rowOff>
    </xdr:to>
    <xdr:sp macro="" textlink="">
      <xdr:nvSpPr>
        <xdr:cNvPr id="692" name="楕円 691"/>
        <xdr:cNvSpPr/>
      </xdr:nvSpPr>
      <xdr:spPr>
        <a:xfrm>
          <a:off x="15430500" y="167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22860</xdr:rowOff>
    </xdr:from>
    <xdr:ext cx="599010" cy="259045"/>
    <xdr:sp macro="" textlink="">
      <xdr:nvSpPr>
        <xdr:cNvPr id="693" name="テキスト ボックス 692"/>
        <xdr:cNvSpPr txBox="1"/>
      </xdr:nvSpPr>
      <xdr:spPr>
        <a:xfrm>
          <a:off x="15181795" y="1648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105663</xdr:rowOff>
    </xdr:from>
    <xdr:to>
      <xdr:col>76</xdr:col>
      <xdr:colOff>165100</xdr:colOff>
      <xdr:row>97</xdr:row>
      <xdr:rowOff>35813</xdr:rowOff>
    </xdr:to>
    <xdr:sp macro="" textlink="">
      <xdr:nvSpPr>
        <xdr:cNvPr id="694" name="楕円 693"/>
        <xdr:cNvSpPr/>
      </xdr:nvSpPr>
      <xdr:spPr>
        <a:xfrm>
          <a:off x="14541500" y="1656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52340</xdr:rowOff>
    </xdr:from>
    <xdr:ext cx="599010" cy="259045"/>
    <xdr:sp macro="" textlink="">
      <xdr:nvSpPr>
        <xdr:cNvPr id="695" name="テキスト ボックス 694"/>
        <xdr:cNvSpPr txBox="1"/>
      </xdr:nvSpPr>
      <xdr:spPr>
        <a:xfrm>
          <a:off x="14292795" y="1634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57063</xdr:rowOff>
    </xdr:from>
    <xdr:to>
      <xdr:col>72</xdr:col>
      <xdr:colOff>38100</xdr:colOff>
      <xdr:row>96</xdr:row>
      <xdr:rowOff>158663</xdr:rowOff>
    </xdr:to>
    <xdr:sp macro="" textlink="">
      <xdr:nvSpPr>
        <xdr:cNvPr id="696" name="楕円 695"/>
        <xdr:cNvSpPr/>
      </xdr:nvSpPr>
      <xdr:spPr>
        <a:xfrm>
          <a:off x="13652500" y="165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3740</xdr:rowOff>
    </xdr:from>
    <xdr:ext cx="599010" cy="259045"/>
    <xdr:sp macro="" textlink="">
      <xdr:nvSpPr>
        <xdr:cNvPr id="697" name="テキスト ボックス 696"/>
        <xdr:cNvSpPr txBox="1"/>
      </xdr:nvSpPr>
      <xdr:spPr>
        <a:xfrm>
          <a:off x="13403795" y="162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153310</xdr:rowOff>
    </xdr:from>
    <xdr:to>
      <xdr:col>67</xdr:col>
      <xdr:colOff>101600</xdr:colOff>
      <xdr:row>97</xdr:row>
      <xdr:rowOff>83460</xdr:rowOff>
    </xdr:to>
    <xdr:sp macro="" textlink="">
      <xdr:nvSpPr>
        <xdr:cNvPr id="698" name="楕円 697"/>
        <xdr:cNvSpPr/>
      </xdr:nvSpPr>
      <xdr:spPr>
        <a:xfrm>
          <a:off x="12763500" y="166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99987</xdr:rowOff>
    </xdr:from>
    <xdr:ext cx="599010" cy="259045"/>
    <xdr:sp macro="" textlink="">
      <xdr:nvSpPr>
        <xdr:cNvPr id="699" name="テキスト ボックス 698"/>
        <xdr:cNvSpPr txBox="1"/>
      </xdr:nvSpPr>
      <xdr:spPr>
        <a:xfrm>
          <a:off x="12514795" y="1638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45631</xdr:rowOff>
    </xdr:from>
    <xdr:to>
      <xdr:col>116</xdr:col>
      <xdr:colOff>63500</xdr:colOff>
      <xdr:row>58</xdr:row>
      <xdr:rowOff>140284</xdr:rowOff>
    </xdr:to>
    <xdr:cxnSp macro="">
      <xdr:nvCxnSpPr>
        <xdr:cNvPr id="783" name="直線コネクタ 782"/>
        <xdr:cNvCxnSpPr/>
      </xdr:nvCxnSpPr>
      <xdr:spPr>
        <a:xfrm>
          <a:off x="21323300" y="9818281"/>
          <a:ext cx="838200" cy="2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45631</xdr:rowOff>
    </xdr:from>
    <xdr:to>
      <xdr:col>111</xdr:col>
      <xdr:colOff>177800</xdr:colOff>
      <xdr:row>58</xdr:row>
      <xdr:rowOff>99923</xdr:rowOff>
    </xdr:to>
    <xdr:cxnSp macro="">
      <xdr:nvCxnSpPr>
        <xdr:cNvPr id="786" name="直線コネクタ 785"/>
        <xdr:cNvCxnSpPr/>
      </xdr:nvCxnSpPr>
      <xdr:spPr>
        <a:xfrm flipV="1">
          <a:off x="20434300" y="9818281"/>
          <a:ext cx="889000" cy="22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99923</xdr:rowOff>
    </xdr:from>
    <xdr:to>
      <xdr:col>107</xdr:col>
      <xdr:colOff>50800</xdr:colOff>
      <xdr:row>58</xdr:row>
      <xdr:rowOff>122390</xdr:rowOff>
    </xdr:to>
    <xdr:cxnSp macro="">
      <xdr:nvCxnSpPr>
        <xdr:cNvPr id="789" name="直線コネクタ 788"/>
        <xdr:cNvCxnSpPr/>
      </xdr:nvCxnSpPr>
      <xdr:spPr>
        <a:xfrm flipV="1">
          <a:off x="19545300" y="10044023"/>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122390</xdr:rowOff>
    </xdr:from>
    <xdr:to>
      <xdr:col>102</xdr:col>
      <xdr:colOff>114300</xdr:colOff>
      <xdr:row>58</xdr:row>
      <xdr:rowOff>124295</xdr:rowOff>
    </xdr:to>
    <xdr:cxnSp macro="">
      <xdr:nvCxnSpPr>
        <xdr:cNvPr id="792" name="直線コネクタ 791"/>
        <xdr:cNvCxnSpPr/>
      </xdr:nvCxnSpPr>
      <xdr:spPr>
        <a:xfrm flipV="1">
          <a:off x="18656300" y="100664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89484</xdr:rowOff>
    </xdr:from>
    <xdr:to>
      <xdr:col>116</xdr:col>
      <xdr:colOff>114300</xdr:colOff>
      <xdr:row>59</xdr:row>
      <xdr:rowOff>19634</xdr:rowOff>
    </xdr:to>
    <xdr:sp macro="" textlink="">
      <xdr:nvSpPr>
        <xdr:cNvPr id="802" name="楕円 801"/>
        <xdr:cNvSpPr/>
      </xdr:nvSpPr>
      <xdr:spPr>
        <a:xfrm>
          <a:off x="22110700" y="100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166281</xdr:rowOff>
    </xdr:from>
    <xdr:to>
      <xdr:col>112</xdr:col>
      <xdr:colOff>38100</xdr:colOff>
      <xdr:row>57</xdr:row>
      <xdr:rowOff>96431</xdr:rowOff>
    </xdr:to>
    <xdr:sp macro="" textlink="">
      <xdr:nvSpPr>
        <xdr:cNvPr id="804" name="楕円 803"/>
        <xdr:cNvSpPr/>
      </xdr:nvSpPr>
      <xdr:spPr>
        <a:xfrm>
          <a:off x="21272500" y="97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112958</xdr:rowOff>
    </xdr:from>
    <xdr:ext cx="534377" cy="259045"/>
    <xdr:sp macro="" textlink="">
      <xdr:nvSpPr>
        <xdr:cNvPr id="805" name="テキスト ボックス 804"/>
        <xdr:cNvSpPr txBox="1"/>
      </xdr:nvSpPr>
      <xdr:spPr>
        <a:xfrm>
          <a:off x="21056111" y="954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49123</xdr:rowOff>
    </xdr:from>
    <xdr:to>
      <xdr:col>107</xdr:col>
      <xdr:colOff>101600</xdr:colOff>
      <xdr:row>58</xdr:row>
      <xdr:rowOff>150723</xdr:rowOff>
    </xdr:to>
    <xdr:sp macro="" textlink="">
      <xdr:nvSpPr>
        <xdr:cNvPr id="806" name="楕円 805"/>
        <xdr:cNvSpPr/>
      </xdr:nvSpPr>
      <xdr:spPr>
        <a:xfrm>
          <a:off x="20383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167250</xdr:rowOff>
    </xdr:from>
    <xdr:ext cx="469744" cy="259045"/>
    <xdr:sp macro="" textlink="">
      <xdr:nvSpPr>
        <xdr:cNvPr id="807" name="テキスト ボックス 806"/>
        <xdr:cNvSpPr txBox="1"/>
      </xdr:nvSpPr>
      <xdr:spPr>
        <a:xfrm>
          <a:off x="20199428" y="976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71590</xdr:rowOff>
    </xdr:from>
    <xdr:to>
      <xdr:col>102</xdr:col>
      <xdr:colOff>165100</xdr:colOff>
      <xdr:row>59</xdr:row>
      <xdr:rowOff>1740</xdr:rowOff>
    </xdr:to>
    <xdr:sp macro="" textlink="">
      <xdr:nvSpPr>
        <xdr:cNvPr id="808" name="楕円 807"/>
        <xdr:cNvSpPr/>
      </xdr:nvSpPr>
      <xdr:spPr>
        <a:xfrm>
          <a:off x="19494500" y="100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164317</xdr:rowOff>
    </xdr:from>
    <xdr:ext cx="469744" cy="259045"/>
    <xdr:sp macro="" textlink="">
      <xdr:nvSpPr>
        <xdr:cNvPr id="809" name="テキスト ボックス 808"/>
        <xdr:cNvSpPr txBox="1"/>
      </xdr:nvSpPr>
      <xdr:spPr>
        <a:xfrm>
          <a:off x="19310428" y="1010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73495</xdr:rowOff>
    </xdr:from>
    <xdr:to>
      <xdr:col>98</xdr:col>
      <xdr:colOff>38100</xdr:colOff>
      <xdr:row>59</xdr:row>
      <xdr:rowOff>3645</xdr:rowOff>
    </xdr:to>
    <xdr:sp macro="" textlink="">
      <xdr:nvSpPr>
        <xdr:cNvPr id="810" name="楕円 809"/>
        <xdr:cNvSpPr/>
      </xdr:nvSpPr>
      <xdr:spPr>
        <a:xfrm>
          <a:off x="18605500" y="100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166222</xdr:rowOff>
    </xdr:from>
    <xdr:ext cx="469744" cy="259045"/>
    <xdr:sp macro="" textlink="">
      <xdr:nvSpPr>
        <xdr:cNvPr id="811" name="テキスト ボックス 810"/>
        <xdr:cNvSpPr txBox="1"/>
      </xdr:nvSpPr>
      <xdr:spPr>
        <a:xfrm>
          <a:off x="18421428" y="1011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28387</xdr:rowOff>
    </xdr:from>
    <xdr:to>
      <xdr:col>116</xdr:col>
      <xdr:colOff>63500</xdr:colOff>
      <xdr:row>75</xdr:row>
      <xdr:rowOff>42450</xdr:rowOff>
    </xdr:to>
    <xdr:cxnSp macro="">
      <xdr:nvCxnSpPr>
        <xdr:cNvPr id="840" name="直線コネクタ 839"/>
        <xdr:cNvCxnSpPr/>
      </xdr:nvCxnSpPr>
      <xdr:spPr>
        <a:xfrm>
          <a:off x="21323300" y="12887137"/>
          <a:ext cx="8382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90913</xdr:rowOff>
    </xdr:from>
    <xdr:to>
      <xdr:col>111</xdr:col>
      <xdr:colOff>177800</xdr:colOff>
      <xdr:row>75</xdr:row>
      <xdr:rowOff>28387</xdr:rowOff>
    </xdr:to>
    <xdr:cxnSp macro="">
      <xdr:nvCxnSpPr>
        <xdr:cNvPr id="843" name="直線コネクタ 842"/>
        <xdr:cNvCxnSpPr/>
      </xdr:nvCxnSpPr>
      <xdr:spPr>
        <a:xfrm>
          <a:off x="20434300" y="12778213"/>
          <a:ext cx="889000" cy="10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90913</xdr:rowOff>
    </xdr:from>
    <xdr:to>
      <xdr:col>107</xdr:col>
      <xdr:colOff>50800</xdr:colOff>
      <xdr:row>74</xdr:row>
      <xdr:rowOff>124155</xdr:rowOff>
    </xdr:to>
    <xdr:cxnSp macro="">
      <xdr:nvCxnSpPr>
        <xdr:cNvPr id="846" name="直線コネクタ 845"/>
        <xdr:cNvCxnSpPr/>
      </xdr:nvCxnSpPr>
      <xdr:spPr>
        <a:xfrm flipV="1">
          <a:off x="19545300" y="12778213"/>
          <a:ext cx="889000" cy="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124155</xdr:rowOff>
    </xdr:from>
    <xdr:to>
      <xdr:col>102</xdr:col>
      <xdr:colOff>114300</xdr:colOff>
      <xdr:row>75</xdr:row>
      <xdr:rowOff>7569</xdr:rowOff>
    </xdr:to>
    <xdr:cxnSp macro="">
      <xdr:nvCxnSpPr>
        <xdr:cNvPr id="849" name="直線コネクタ 848"/>
        <xdr:cNvCxnSpPr/>
      </xdr:nvCxnSpPr>
      <xdr:spPr>
        <a:xfrm flipV="1">
          <a:off x="18656300" y="1281145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163100</xdr:rowOff>
    </xdr:from>
    <xdr:to>
      <xdr:col>116</xdr:col>
      <xdr:colOff>114300</xdr:colOff>
      <xdr:row>75</xdr:row>
      <xdr:rowOff>93250</xdr:rowOff>
    </xdr:to>
    <xdr:sp macro="" textlink="">
      <xdr:nvSpPr>
        <xdr:cNvPr id="859" name="楕円 858"/>
        <xdr:cNvSpPr/>
      </xdr:nvSpPr>
      <xdr:spPr>
        <a:xfrm>
          <a:off x="22110700" y="128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14527</xdr:rowOff>
    </xdr:from>
    <xdr:ext cx="599010" cy="259045"/>
    <xdr:sp macro="" textlink="">
      <xdr:nvSpPr>
        <xdr:cNvPr id="860" name="繰出金該当値テキスト"/>
        <xdr:cNvSpPr txBox="1"/>
      </xdr:nvSpPr>
      <xdr:spPr>
        <a:xfrm>
          <a:off x="22212300" y="1270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149037</xdr:rowOff>
    </xdr:from>
    <xdr:to>
      <xdr:col>112</xdr:col>
      <xdr:colOff>38100</xdr:colOff>
      <xdr:row>75</xdr:row>
      <xdr:rowOff>79187</xdr:rowOff>
    </xdr:to>
    <xdr:sp macro="" textlink="">
      <xdr:nvSpPr>
        <xdr:cNvPr id="861" name="楕円 860"/>
        <xdr:cNvSpPr/>
      </xdr:nvSpPr>
      <xdr:spPr>
        <a:xfrm>
          <a:off x="21272500" y="128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95714</xdr:rowOff>
    </xdr:from>
    <xdr:ext cx="599010" cy="259045"/>
    <xdr:sp macro="" textlink="">
      <xdr:nvSpPr>
        <xdr:cNvPr id="862" name="テキスト ボックス 861"/>
        <xdr:cNvSpPr txBox="1"/>
      </xdr:nvSpPr>
      <xdr:spPr>
        <a:xfrm>
          <a:off x="21023795" y="1261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40113</xdr:rowOff>
    </xdr:from>
    <xdr:to>
      <xdr:col>107</xdr:col>
      <xdr:colOff>101600</xdr:colOff>
      <xdr:row>74</xdr:row>
      <xdr:rowOff>141713</xdr:rowOff>
    </xdr:to>
    <xdr:sp macro="" textlink="">
      <xdr:nvSpPr>
        <xdr:cNvPr id="863" name="楕円 862"/>
        <xdr:cNvSpPr/>
      </xdr:nvSpPr>
      <xdr:spPr>
        <a:xfrm>
          <a:off x="20383500" y="127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158240</xdr:rowOff>
    </xdr:from>
    <xdr:ext cx="599010" cy="259045"/>
    <xdr:sp macro="" textlink="">
      <xdr:nvSpPr>
        <xdr:cNvPr id="864" name="テキスト ボックス 863"/>
        <xdr:cNvSpPr txBox="1"/>
      </xdr:nvSpPr>
      <xdr:spPr>
        <a:xfrm>
          <a:off x="20134795" y="1250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73355</xdr:rowOff>
    </xdr:from>
    <xdr:to>
      <xdr:col>102</xdr:col>
      <xdr:colOff>165100</xdr:colOff>
      <xdr:row>75</xdr:row>
      <xdr:rowOff>3505</xdr:rowOff>
    </xdr:to>
    <xdr:sp macro="" textlink="">
      <xdr:nvSpPr>
        <xdr:cNvPr id="865" name="楕円 864"/>
        <xdr:cNvSpPr/>
      </xdr:nvSpPr>
      <xdr:spPr>
        <a:xfrm>
          <a:off x="19494500" y="127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20032</xdr:rowOff>
    </xdr:from>
    <xdr:ext cx="599010" cy="259045"/>
    <xdr:sp macro="" textlink="">
      <xdr:nvSpPr>
        <xdr:cNvPr id="866" name="テキスト ボックス 865"/>
        <xdr:cNvSpPr txBox="1"/>
      </xdr:nvSpPr>
      <xdr:spPr>
        <a:xfrm>
          <a:off x="19245795" y="1253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128219</xdr:rowOff>
    </xdr:from>
    <xdr:to>
      <xdr:col>98</xdr:col>
      <xdr:colOff>38100</xdr:colOff>
      <xdr:row>75</xdr:row>
      <xdr:rowOff>58369</xdr:rowOff>
    </xdr:to>
    <xdr:sp macro="" textlink="">
      <xdr:nvSpPr>
        <xdr:cNvPr id="867" name="楕円 866"/>
        <xdr:cNvSpPr/>
      </xdr:nvSpPr>
      <xdr:spPr>
        <a:xfrm>
          <a:off x="18605500" y="128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74896</xdr:rowOff>
    </xdr:from>
    <xdr:ext cx="599010" cy="259045"/>
    <xdr:sp macro="" textlink="">
      <xdr:nvSpPr>
        <xdr:cNvPr id="868" name="テキスト ボックス 867"/>
        <xdr:cNvSpPr txBox="1"/>
      </xdr:nvSpPr>
      <xdr:spPr>
        <a:xfrm>
          <a:off x="18356795" y="1259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全体的な事項として、本村は類似団体と比較して人口が少ないため、人口一人当たりのコストは高くなる傾向にある。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人件費、物件費、扶助費、普通建設事業費、普通建設事業費（うち更新整備）、災害復旧事業費、公債費、積立金、繰出金、の項目が高い水準にあり、なかでも人件費は類似団体内順位で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位と突出している。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361,738</a:t>
          </a:r>
          <a:r>
            <a:rPr kumimoji="1" lang="ja-JP" altLang="en-US" sz="1300">
              <a:latin typeface="ＭＳ Ｐゴシック" panose="020B0600070205080204" pitchFamily="50" charset="-128"/>
              <a:ea typeface="ＭＳ Ｐゴシック" panose="020B0600070205080204" pitchFamily="50" charset="-128"/>
            </a:rPr>
            <a:t>円であり、全国平均比較で</a:t>
          </a:r>
          <a:r>
            <a:rPr kumimoji="1" lang="en-US" altLang="ja-JP" sz="1300">
              <a:latin typeface="ＭＳ Ｐゴシック" panose="020B0600070205080204" pitchFamily="50" charset="-128"/>
              <a:ea typeface="ＭＳ Ｐゴシック" panose="020B0600070205080204" pitchFamily="50" charset="-128"/>
            </a:rPr>
            <a:t>288,765</a:t>
          </a:r>
          <a:r>
            <a:rPr kumimoji="1" lang="ja-JP" altLang="en-US" sz="1300">
              <a:latin typeface="ＭＳ Ｐゴシック" panose="020B0600070205080204" pitchFamily="50" charset="-128"/>
              <a:ea typeface="ＭＳ Ｐゴシック" panose="020B0600070205080204" pitchFamily="50" charset="-128"/>
            </a:rPr>
            <a:t>円類似団体平均比較で</a:t>
          </a:r>
          <a:r>
            <a:rPr kumimoji="1" lang="en-US" altLang="ja-JP" sz="1300">
              <a:latin typeface="ＭＳ Ｐゴシック" panose="020B0600070205080204" pitchFamily="50" charset="-128"/>
              <a:ea typeface="ＭＳ Ｐゴシック" panose="020B0600070205080204" pitchFamily="50" charset="-128"/>
            </a:rPr>
            <a:t>172,004</a:t>
          </a:r>
          <a:r>
            <a:rPr kumimoji="1" lang="ja-JP" altLang="en-US" sz="1300">
              <a:latin typeface="ＭＳ Ｐゴシック" panose="020B0600070205080204" pitchFamily="50" charset="-128"/>
              <a:ea typeface="ＭＳ Ｐゴシック" panose="020B0600070205080204" pitchFamily="50" charset="-128"/>
            </a:rPr>
            <a:t>円、宮崎県平均比較で</a:t>
          </a:r>
          <a:r>
            <a:rPr kumimoji="1" lang="en-US" altLang="ja-JP" sz="1300">
              <a:latin typeface="ＭＳ Ｐゴシック" panose="020B0600070205080204" pitchFamily="50" charset="-128"/>
              <a:ea typeface="ＭＳ Ｐゴシック" panose="020B0600070205080204" pitchFamily="50" charset="-128"/>
            </a:rPr>
            <a:t>293,084</a:t>
          </a:r>
          <a:r>
            <a:rPr kumimoji="1" lang="ja-JP" altLang="en-US" sz="1300">
              <a:latin typeface="ＭＳ Ｐゴシック" panose="020B0600070205080204" pitchFamily="50" charset="-128"/>
              <a:ea typeface="ＭＳ Ｐゴシック" panose="020B0600070205080204" pitchFamily="50" charset="-128"/>
            </a:rPr>
            <a:t>円高くなっている。その要因として、少子高齢化対策、子育て支援対策として、専門職の採用を行ったことによるものである。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398,342</a:t>
          </a:r>
          <a:r>
            <a:rPr kumimoji="1" lang="ja-JP" altLang="en-US" sz="1300">
              <a:latin typeface="ＭＳ Ｐゴシック" panose="020B0600070205080204" pitchFamily="50" charset="-128"/>
              <a:ea typeface="ＭＳ Ｐゴシック" panose="020B0600070205080204" pitchFamily="50" charset="-128"/>
            </a:rPr>
            <a:t>円であり、</a:t>
          </a:r>
          <a:r>
            <a:rPr kumimoji="1" lang="ja-JP" altLang="ja-JP" sz="1300">
              <a:solidFill>
                <a:schemeClr val="dk1"/>
              </a:solidFill>
              <a:effectLst/>
              <a:latin typeface="+mn-lt"/>
              <a:ea typeface="+mn-ea"/>
              <a:cs typeface="+mn-cs"/>
            </a:rPr>
            <a:t>全国平均比較で</a:t>
          </a:r>
          <a:r>
            <a:rPr kumimoji="1" lang="en-US" altLang="ja-JP" sz="1300">
              <a:solidFill>
                <a:schemeClr val="dk1"/>
              </a:solidFill>
              <a:effectLst/>
              <a:latin typeface="+mn-lt"/>
              <a:ea typeface="+mn-ea"/>
              <a:cs typeface="+mn-cs"/>
            </a:rPr>
            <a:t>380,788</a:t>
          </a:r>
          <a:r>
            <a:rPr kumimoji="1" lang="ja-JP" altLang="ja-JP" sz="1300">
              <a:solidFill>
                <a:schemeClr val="dk1"/>
              </a:solidFill>
              <a:effectLst/>
              <a:latin typeface="+mn-lt"/>
              <a:ea typeface="+mn-ea"/>
              <a:cs typeface="+mn-cs"/>
            </a:rPr>
            <a:t>円類似団体平均比較で</a:t>
          </a:r>
          <a:r>
            <a:rPr kumimoji="1" lang="en-US" altLang="ja-JP" sz="1300">
              <a:solidFill>
                <a:schemeClr val="dk1"/>
              </a:solidFill>
              <a:effectLst/>
              <a:latin typeface="+mn-lt"/>
              <a:ea typeface="+mn-ea"/>
              <a:cs typeface="+mn-cs"/>
            </a:rPr>
            <a:t>319,819</a:t>
          </a:r>
          <a:r>
            <a:rPr kumimoji="1" lang="ja-JP" altLang="ja-JP" sz="1300">
              <a:solidFill>
                <a:schemeClr val="dk1"/>
              </a:solidFill>
              <a:effectLst/>
              <a:latin typeface="+mn-lt"/>
              <a:ea typeface="+mn-ea"/>
              <a:cs typeface="+mn-cs"/>
            </a:rPr>
            <a:t>円、宮崎県平均比較で</a:t>
          </a:r>
          <a:r>
            <a:rPr kumimoji="1" lang="en-US" altLang="ja-JP" sz="1300">
              <a:solidFill>
                <a:schemeClr val="dk1"/>
              </a:solidFill>
              <a:effectLst/>
              <a:latin typeface="+mn-lt"/>
              <a:ea typeface="+mn-ea"/>
              <a:cs typeface="+mn-cs"/>
            </a:rPr>
            <a:t>377,578</a:t>
          </a:r>
          <a:r>
            <a:rPr kumimoji="1" lang="ja-JP" altLang="ja-JP" sz="1300">
              <a:solidFill>
                <a:schemeClr val="dk1"/>
              </a:solidFill>
              <a:effectLst/>
              <a:latin typeface="+mn-lt"/>
              <a:ea typeface="+mn-ea"/>
              <a:cs typeface="+mn-cs"/>
            </a:rPr>
            <a:t>円高くなっている。</a:t>
          </a:r>
          <a:r>
            <a:rPr kumimoji="1" lang="ja-JP" altLang="en-US" sz="1300">
              <a:solidFill>
                <a:schemeClr val="dk1"/>
              </a:solidFill>
              <a:effectLst/>
              <a:latin typeface="+mn-lt"/>
              <a:ea typeface="+mn-ea"/>
              <a:cs typeface="+mn-cs"/>
            </a:rPr>
            <a:t>これは新庁舎建設、ジビエ処理加工施設建設、教職員住宅建設などの大規模工事が実施されたためである。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積立金については、新庁舎建設、認定こども園建設等に備え、その積立などもあり高い数値となっている。今後も最小の経費で最大の効果が得られるよう適正な財政運営に取り組んでいく。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
1,179
271.51
2,954,671
2,853,075
89,010
1,258,538
2,066,211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61900</xdr:rowOff>
    </xdr:from>
    <xdr:to>
      <xdr:col>24</xdr:col>
      <xdr:colOff>63500</xdr:colOff>
      <xdr:row>34</xdr:row>
      <xdr:rowOff>141053</xdr:rowOff>
    </xdr:to>
    <xdr:cxnSp macro="">
      <xdr:nvCxnSpPr>
        <xdr:cNvPr id="60" name="直線コネクタ 59"/>
        <xdr:cNvCxnSpPr/>
      </xdr:nvCxnSpPr>
      <xdr:spPr>
        <a:xfrm flipV="1">
          <a:off x="3797300" y="5891200"/>
          <a:ext cx="838200" cy="7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90475</xdr:rowOff>
    </xdr:from>
    <xdr:to>
      <xdr:col>19</xdr:col>
      <xdr:colOff>177800</xdr:colOff>
      <xdr:row>34</xdr:row>
      <xdr:rowOff>141053</xdr:rowOff>
    </xdr:to>
    <xdr:cxnSp macro="">
      <xdr:nvCxnSpPr>
        <xdr:cNvPr id="63" name="直線コネクタ 62"/>
        <xdr:cNvCxnSpPr/>
      </xdr:nvCxnSpPr>
      <xdr:spPr>
        <a:xfrm>
          <a:off x="2908300" y="5919775"/>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90475</xdr:rowOff>
    </xdr:from>
    <xdr:to>
      <xdr:col>15</xdr:col>
      <xdr:colOff>50800</xdr:colOff>
      <xdr:row>34</xdr:row>
      <xdr:rowOff>154787</xdr:rowOff>
    </xdr:to>
    <xdr:cxnSp macro="">
      <xdr:nvCxnSpPr>
        <xdr:cNvPr id="66" name="直線コネクタ 65"/>
        <xdr:cNvCxnSpPr/>
      </xdr:nvCxnSpPr>
      <xdr:spPr>
        <a:xfrm flipV="1">
          <a:off x="2019300" y="5919775"/>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128880</xdr:rowOff>
    </xdr:from>
    <xdr:to>
      <xdr:col>10</xdr:col>
      <xdr:colOff>114300</xdr:colOff>
      <xdr:row>34</xdr:row>
      <xdr:rowOff>154787</xdr:rowOff>
    </xdr:to>
    <xdr:cxnSp macro="">
      <xdr:nvCxnSpPr>
        <xdr:cNvPr id="69" name="直線コネクタ 68"/>
        <xdr:cNvCxnSpPr/>
      </xdr:nvCxnSpPr>
      <xdr:spPr>
        <a:xfrm>
          <a:off x="1130300" y="5958180"/>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11100</xdr:rowOff>
    </xdr:from>
    <xdr:to>
      <xdr:col>24</xdr:col>
      <xdr:colOff>114300</xdr:colOff>
      <xdr:row>34</xdr:row>
      <xdr:rowOff>112700</xdr:rowOff>
    </xdr:to>
    <xdr:sp macro="" textlink="">
      <xdr:nvSpPr>
        <xdr:cNvPr id="79" name="楕円 78"/>
        <xdr:cNvSpPr/>
      </xdr:nvSpPr>
      <xdr:spPr>
        <a:xfrm>
          <a:off x="4584700" y="58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33977</xdr:rowOff>
    </xdr:from>
    <xdr:ext cx="534377" cy="259045"/>
    <xdr:sp macro="" textlink="">
      <xdr:nvSpPr>
        <xdr:cNvPr id="80" name="議会費該当値テキスト"/>
        <xdr:cNvSpPr txBox="1"/>
      </xdr:nvSpPr>
      <xdr:spPr>
        <a:xfrm>
          <a:off x="4686300" y="569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90253</xdr:rowOff>
    </xdr:from>
    <xdr:to>
      <xdr:col>20</xdr:col>
      <xdr:colOff>38100</xdr:colOff>
      <xdr:row>35</xdr:row>
      <xdr:rowOff>20403</xdr:rowOff>
    </xdr:to>
    <xdr:sp macro="" textlink="">
      <xdr:nvSpPr>
        <xdr:cNvPr id="81" name="楕円 80"/>
        <xdr:cNvSpPr/>
      </xdr:nvSpPr>
      <xdr:spPr>
        <a:xfrm>
          <a:off x="3746500" y="59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36930</xdr:rowOff>
    </xdr:from>
    <xdr:ext cx="534377" cy="259045"/>
    <xdr:sp macro="" textlink="">
      <xdr:nvSpPr>
        <xdr:cNvPr id="82" name="テキスト ボックス 81"/>
        <xdr:cNvSpPr txBox="1"/>
      </xdr:nvSpPr>
      <xdr:spPr>
        <a:xfrm>
          <a:off x="3530111" y="56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39675</xdr:rowOff>
    </xdr:from>
    <xdr:to>
      <xdr:col>15</xdr:col>
      <xdr:colOff>101600</xdr:colOff>
      <xdr:row>34</xdr:row>
      <xdr:rowOff>141275</xdr:rowOff>
    </xdr:to>
    <xdr:sp macro="" textlink="">
      <xdr:nvSpPr>
        <xdr:cNvPr id="83" name="楕円 82"/>
        <xdr:cNvSpPr/>
      </xdr:nvSpPr>
      <xdr:spPr>
        <a:xfrm>
          <a:off x="2857500" y="58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157802</xdr:rowOff>
    </xdr:from>
    <xdr:ext cx="534377" cy="259045"/>
    <xdr:sp macro="" textlink="">
      <xdr:nvSpPr>
        <xdr:cNvPr id="84" name="テキスト ボックス 83"/>
        <xdr:cNvSpPr txBox="1"/>
      </xdr:nvSpPr>
      <xdr:spPr>
        <a:xfrm>
          <a:off x="2641111" y="5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103987</xdr:rowOff>
    </xdr:from>
    <xdr:to>
      <xdr:col>10</xdr:col>
      <xdr:colOff>165100</xdr:colOff>
      <xdr:row>35</xdr:row>
      <xdr:rowOff>34137</xdr:rowOff>
    </xdr:to>
    <xdr:sp macro="" textlink="">
      <xdr:nvSpPr>
        <xdr:cNvPr id="85" name="楕円 84"/>
        <xdr:cNvSpPr/>
      </xdr:nvSpPr>
      <xdr:spPr>
        <a:xfrm>
          <a:off x="1968500" y="59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50664</xdr:rowOff>
    </xdr:from>
    <xdr:ext cx="534377" cy="259045"/>
    <xdr:sp macro="" textlink="">
      <xdr:nvSpPr>
        <xdr:cNvPr id="86" name="テキスト ボックス 85"/>
        <xdr:cNvSpPr txBox="1"/>
      </xdr:nvSpPr>
      <xdr:spPr>
        <a:xfrm>
          <a:off x="1752111" y="57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78080</xdr:rowOff>
    </xdr:from>
    <xdr:to>
      <xdr:col>6</xdr:col>
      <xdr:colOff>38100</xdr:colOff>
      <xdr:row>35</xdr:row>
      <xdr:rowOff>8230</xdr:rowOff>
    </xdr:to>
    <xdr:sp macro="" textlink="">
      <xdr:nvSpPr>
        <xdr:cNvPr id="87" name="楕円 86"/>
        <xdr:cNvSpPr/>
      </xdr:nvSpPr>
      <xdr:spPr>
        <a:xfrm>
          <a:off x="1079500" y="59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24757</xdr:rowOff>
    </xdr:from>
    <xdr:ext cx="534377" cy="259045"/>
    <xdr:sp macro="" textlink="">
      <xdr:nvSpPr>
        <xdr:cNvPr id="88" name="テキスト ボックス 87"/>
        <xdr:cNvSpPr txBox="1"/>
      </xdr:nvSpPr>
      <xdr:spPr>
        <a:xfrm>
          <a:off x="863111" y="568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126152</xdr:rowOff>
    </xdr:from>
    <xdr:to>
      <xdr:col>24</xdr:col>
      <xdr:colOff>63500</xdr:colOff>
      <xdr:row>57</xdr:row>
      <xdr:rowOff>49359</xdr:rowOff>
    </xdr:to>
    <xdr:cxnSp macro="">
      <xdr:nvCxnSpPr>
        <xdr:cNvPr id="115" name="直線コネクタ 114"/>
        <xdr:cNvCxnSpPr/>
      </xdr:nvCxnSpPr>
      <xdr:spPr>
        <a:xfrm flipV="1">
          <a:off x="3797300" y="9727352"/>
          <a:ext cx="838200" cy="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6391</xdr:rowOff>
    </xdr:from>
    <xdr:to>
      <xdr:col>19</xdr:col>
      <xdr:colOff>177800</xdr:colOff>
      <xdr:row>57</xdr:row>
      <xdr:rowOff>49359</xdr:rowOff>
    </xdr:to>
    <xdr:cxnSp macro="">
      <xdr:nvCxnSpPr>
        <xdr:cNvPr id="118" name="直線コネクタ 117"/>
        <xdr:cNvCxnSpPr/>
      </xdr:nvCxnSpPr>
      <xdr:spPr>
        <a:xfrm>
          <a:off x="2908300" y="9779041"/>
          <a:ext cx="88900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147991</xdr:rowOff>
    </xdr:from>
    <xdr:to>
      <xdr:col>15</xdr:col>
      <xdr:colOff>50800</xdr:colOff>
      <xdr:row>57</xdr:row>
      <xdr:rowOff>6391</xdr:rowOff>
    </xdr:to>
    <xdr:cxnSp macro="">
      <xdr:nvCxnSpPr>
        <xdr:cNvPr id="121" name="直線コネクタ 120"/>
        <xdr:cNvCxnSpPr/>
      </xdr:nvCxnSpPr>
      <xdr:spPr>
        <a:xfrm>
          <a:off x="2019300" y="9749191"/>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147991</xdr:rowOff>
    </xdr:from>
    <xdr:to>
      <xdr:col>10</xdr:col>
      <xdr:colOff>114300</xdr:colOff>
      <xdr:row>56</xdr:row>
      <xdr:rowOff>168667</xdr:rowOff>
    </xdr:to>
    <xdr:cxnSp macro="">
      <xdr:nvCxnSpPr>
        <xdr:cNvPr id="124" name="直線コネクタ 123"/>
        <xdr:cNvCxnSpPr/>
      </xdr:nvCxnSpPr>
      <xdr:spPr>
        <a:xfrm flipV="1">
          <a:off x="1130300" y="9749191"/>
          <a:ext cx="889000" cy="2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75352</xdr:rowOff>
    </xdr:from>
    <xdr:to>
      <xdr:col>24</xdr:col>
      <xdr:colOff>114300</xdr:colOff>
      <xdr:row>57</xdr:row>
      <xdr:rowOff>5502</xdr:rowOff>
    </xdr:to>
    <xdr:sp macro="" textlink="">
      <xdr:nvSpPr>
        <xdr:cNvPr id="134" name="楕円 133"/>
        <xdr:cNvSpPr/>
      </xdr:nvSpPr>
      <xdr:spPr>
        <a:xfrm>
          <a:off x="4584700" y="96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98229</xdr:rowOff>
    </xdr:from>
    <xdr:ext cx="599010" cy="259045"/>
    <xdr:sp macro="" textlink="">
      <xdr:nvSpPr>
        <xdr:cNvPr id="135" name="総務費該当値テキスト"/>
        <xdr:cNvSpPr txBox="1"/>
      </xdr:nvSpPr>
      <xdr:spPr>
        <a:xfrm>
          <a:off x="4686300" y="952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170009</xdr:rowOff>
    </xdr:from>
    <xdr:to>
      <xdr:col>20</xdr:col>
      <xdr:colOff>38100</xdr:colOff>
      <xdr:row>57</xdr:row>
      <xdr:rowOff>100159</xdr:rowOff>
    </xdr:to>
    <xdr:sp macro="" textlink="">
      <xdr:nvSpPr>
        <xdr:cNvPr id="136" name="楕円 135"/>
        <xdr:cNvSpPr/>
      </xdr:nvSpPr>
      <xdr:spPr>
        <a:xfrm>
          <a:off x="3746500" y="97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116686</xdr:rowOff>
    </xdr:from>
    <xdr:ext cx="599010" cy="259045"/>
    <xdr:sp macro="" textlink="">
      <xdr:nvSpPr>
        <xdr:cNvPr id="137" name="テキスト ボックス 136"/>
        <xdr:cNvSpPr txBox="1"/>
      </xdr:nvSpPr>
      <xdr:spPr>
        <a:xfrm>
          <a:off x="3497795" y="954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127041</xdr:rowOff>
    </xdr:from>
    <xdr:to>
      <xdr:col>15</xdr:col>
      <xdr:colOff>101600</xdr:colOff>
      <xdr:row>57</xdr:row>
      <xdr:rowOff>57191</xdr:rowOff>
    </xdr:to>
    <xdr:sp macro="" textlink="">
      <xdr:nvSpPr>
        <xdr:cNvPr id="138" name="楕円 137"/>
        <xdr:cNvSpPr/>
      </xdr:nvSpPr>
      <xdr:spPr>
        <a:xfrm>
          <a:off x="2857500" y="97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73718</xdr:rowOff>
    </xdr:from>
    <xdr:ext cx="599010" cy="259045"/>
    <xdr:sp macro="" textlink="">
      <xdr:nvSpPr>
        <xdr:cNvPr id="139" name="テキスト ボックス 138"/>
        <xdr:cNvSpPr txBox="1"/>
      </xdr:nvSpPr>
      <xdr:spPr>
        <a:xfrm>
          <a:off x="2608795" y="950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97191</xdr:rowOff>
    </xdr:from>
    <xdr:to>
      <xdr:col>10</xdr:col>
      <xdr:colOff>165100</xdr:colOff>
      <xdr:row>57</xdr:row>
      <xdr:rowOff>27341</xdr:rowOff>
    </xdr:to>
    <xdr:sp macro="" textlink="">
      <xdr:nvSpPr>
        <xdr:cNvPr id="140" name="楕円 139"/>
        <xdr:cNvSpPr/>
      </xdr:nvSpPr>
      <xdr:spPr>
        <a:xfrm>
          <a:off x="1968500" y="969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43868</xdr:rowOff>
    </xdr:from>
    <xdr:ext cx="599010" cy="259045"/>
    <xdr:sp macro="" textlink="">
      <xdr:nvSpPr>
        <xdr:cNvPr id="141" name="テキスト ボックス 140"/>
        <xdr:cNvSpPr txBox="1"/>
      </xdr:nvSpPr>
      <xdr:spPr>
        <a:xfrm>
          <a:off x="1719795" y="947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117867</xdr:rowOff>
    </xdr:from>
    <xdr:to>
      <xdr:col>6</xdr:col>
      <xdr:colOff>38100</xdr:colOff>
      <xdr:row>57</xdr:row>
      <xdr:rowOff>48017</xdr:rowOff>
    </xdr:to>
    <xdr:sp macro="" textlink="">
      <xdr:nvSpPr>
        <xdr:cNvPr id="142" name="楕円 141"/>
        <xdr:cNvSpPr/>
      </xdr:nvSpPr>
      <xdr:spPr>
        <a:xfrm>
          <a:off x="1079500" y="971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64544</xdr:rowOff>
    </xdr:from>
    <xdr:ext cx="599010" cy="259045"/>
    <xdr:sp macro="" textlink="">
      <xdr:nvSpPr>
        <xdr:cNvPr id="143" name="テキスト ボックス 142"/>
        <xdr:cNvSpPr txBox="1"/>
      </xdr:nvSpPr>
      <xdr:spPr>
        <a:xfrm>
          <a:off x="830795" y="949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84879</xdr:rowOff>
    </xdr:from>
    <xdr:to>
      <xdr:col>24</xdr:col>
      <xdr:colOff>63500</xdr:colOff>
      <xdr:row>74</xdr:row>
      <xdr:rowOff>36330</xdr:rowOff>
    </xdr:to>
    <xdr:cxnSp macro="">
      <xdr:nvCxnSpPr>
        <xdr:cNvPr id="170" name="直線コネクタ 169"/>
        <xdr:cNvCxnSpPr/>
      </xdr:nvCxnSpPr>
      <xdr:spPr>
        <a:xfrm flipV="1">
          <a:off x="3797300" y="12600729"/>
          <a:ext cx="838200" cy="1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36330</xdr:rowOff>
    </xdr:from>
    <xdr:to>
      <xdr:col>19</xdr:col>
      <xdr:colOff>177800</xdr:colOff>
      <xdr:row>75</xdr:row>
      <xdr:rowOff>97160</xdr:rowOff>
    </xdr:to>
    <xdr:cxnSp macro="">
      <xdr:nvCxnSpPr>
        <xdr:cNvPr id="173" name="直線コネクタ 172"/>
        <xdr:cNvCxnSpPr/>
      </xdr:nvCxnSpPr>
      <xdr:spPr>
        <a:xfrm flipV="1">
          <a:off x="2908300" y="12723630"/>
          <a:ext cx="889000" cy="23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97160</xdr:rowOff>
    </xdr:from>
    <xdr:to>
      <xdr:col>15</xdr:col>
      <xdr:colOff>50800</xdr:colOff>
      <xdr:row>75</xdr:row>
      <xdr:rowOff>103673</xdr:rowOff>
    </xdr:to>
    <xdr:cxnSp macro="">
      <xdr:nvCxnSpPr>
        <xdr:cNvPr id="176" name="直線コネクタ 175"/>
        <xdr:cNvCxnSpPr/>
      </xdr:nvCxnSpPr>
      <xdr:spPr>
        <a:xfrm flipV="1">
          <a:off x="2019300" y="12955910"/>
          <a:ext cx="889000" cy="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103673</xdr:rowOff>
    </xdr:from>
    <xdr:to>
      <xdr:col>10</xdr:col>
      <xdr:colOff>114300</xdr:colOff>
      <xdr:row>75</xdr:row>
      <xdr:rowOff>148273</xdr:rowOff>
    </xdr:to>
    <xdr:cxnSp macro="">
      <xdr:nvCxnSpPr>
        <xdr:cNvPr id="179" name="直線コネクタ 178"/>
        <xdr:cNvCxnSpPr/>
      </xdr:nvCxnSpPr>
      <xdr:spPr>
        <a:xfrm flipV="1">
          <a:off x="1130300" y="12962423"/>
          <a:ext cx="8890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34079</xdr:rowOff>
    </xdr:from>
    <xdr:to>
      <xdr:col>24</xdr:col>
      <xdr:colOff>114300</xdr:colOff>
      <xdr:row>73</xdr:row>
      <xdr:rowOff>135679</xdr:rowOff>
    </xdr:to>
    <xdr:sp macro="" textlink="">
      <xdr:nvSpPr>
        <xdr:cNvPr id="189" name="楕円 188"/>
        <xdr:cNvSpPr/>
      </xdr:nvSpPr>
      <xdr:spPr>
        <a:xfrm>
          <a:off x="4584700" y="125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56956</xdr:rowOff>
    </xdr:from>
    <xdr:ext cx="599010" cy="259045"/>
    <xdr:sp macro="" textlink="">
      <xdr:nvSpPr>
        <xdr:cNvPr id="190" name="民生費該当値テキスト"/>
        <xdr:cNvSpPr txBox="1"/>
      </xdr:nvSpPr>
      <xdr:spPr>
        <a:xfrm>
          <a:off x="4686300" y="124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156980</xdr:rowOff>
    </xdr:from>
    <xdr:to>
      <xdr:col>20</xdr:col>
      <xdr:colOff>38100</xdr:colOff>
      <xdr:row>74</xdr:row>
      <xdr:rowOff>87130</xdr:rowOff>
    </xdr:to>
    <xdr:sp macro="" textlink="">
      <xdr:nvSpPr>
        <xdr:cNvPr id="191" name="楕円 190"/>
        <xdr:cNvSpPr/>
      </xdr:nvSpPr>
      <xdr:spPr>
        <a:xfrm>
          <a:off x="3746500" y="1267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103657</xdr:rowOff>
    </xdr:from>
    <xdr:ext cx="599010" cy="259045"/>
    <xdr:sp macro="" textlink="">
      <xdr:nvSpPr>
        <xdr:cNvPr id="192" name="テキスト ボックス 191"/>
        <xdr:cNvSpPr txBox="1"/>
      </xdr:nvSpPr>
      <xdr:spPr>
        <a:xfrm>
          <a:off x="3497795" y="1244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46360</xdr:rowOff>
    </xdr:from>
    <xdr:to>
      <xdr:col>15</xdr:col>
      <xdr:colOff>101600</xdr:colOff>
      <xdr:row>75</xdr:row>
      <xdr:rowOff>147960</xdr:rowOff>
    </xdr:to>
    <xdr:sp macro="" textlink="">
      <xdr:nvSpPr>
        <xdr:cNvPr id="193" name="楕円 192"/>
        <xdr:cNvSpPr/>
      </xdr:nvSpPr>
      <xdr:spPr>
        <a:xfrm>
          <a:off x="2857500" y="129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164487</xdr:rowOff>
    </xdr:from>
    <xdr:ext cx="599010" cy="259045"/>
    <xdr:sp macro="" textlink="">
      <xdr:nvSpPr>
        <xdr:cNvPr id="194" name="テキスト ボックス 193"/>
        <xdr:cNvSpPr txBox="1"/>
      </xdr:nvSpPr>
      <xdr:spPr>
        <a:xfrm>
          <a:off x="2608795" y="1268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52873</xdr:rowOff>
    </xdr:from>
    <xdr:to>
      <xdr:col>10</xdr:col>
      <xdr:colOff>165100</xdr:colOff>
      <xdr:row>75</xdr:row>
      <xdr:rowOff>154473</xdr:rowOff>
    </xdr:to>
    <xdr:sp macro="" textlink="">
      <xdr:nvSpPr>
        <xdr:cNvPr id="195" name="楕円 194"/>
        <xdr:cNvSpPr/>
      </xdr:nvSpPr>
      <xdr:spPr>
        <a:xfrm>
          <a:off x="1968500" y="1291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171000</xdr:rowOff>
    </xdr:from>
    <xdr:ext cx="599010" cy="259045"/>
    <xdr:sp macro="" textlink="">
      <xdr:nvSpPr>
        <xdr:cNvPr id="196" name="テキスト ボックス 195"/>
        <xdr:cNvSpPr txBox="1"/>
      </xdr:nvSpPr>
      <xdr:spPr>
        <a:xfrm>
          <a:off x="1719795" y="126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97472</xdr:rowOff>
    </xdr:from>
    <xdr:to>
      <xdr:col>6</xdr:col>
      <xdr:colOff>38100</xdr:colOff>
      <xdr:row>76</xdr:row>
      <xdr:rowOff>27623</xdr:rowOff>
    </xdr:to>
    <xdr:sp macro="" textlink="">
      <xdr:nvSpPr>
        <xdr:cNvPr id="197" name="楕円 196"/>
        <xdr:cNvSpPr/>
      </xdr:nvSpPr>
      <xdr:spPr>
        <a:xfrm>
          <a:off x="1079500" y="129562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44149</xdr:rowOff>
    </xdr:from>
    <xdr:ext cx="599010" cy="259045"/>
    <xdr:sp macro="" textlink="">
      <xdr:nvSpPr>
        <xdr:cNvPr id="198" name="テキスト ボックス 197"/>
        <xdr:cNvSpPr txBox="1"/>
      </xdr:nvSpPr>
      <xdr:spPr>
        <a:xfrm>
          <a:off x="830795" y="1273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75257</xdr:rowOff>
    </xdr:from>
    <xdr:to>
      <xdr:col>24</xdr:col>
      <xdr:colOff>63500</xdr:colOff>
      <xdr:row>95</xdr:row>
      <xdr:rowOff>127310</xdr:rowOff>
    </xdr:to>
    <xdr:cxnSp macro="">
      <xdr:nvCxnSpPr>
        <xdr:cNvPr id="227" name="直線コネクタ 226"/>
        <xdr:cNvCxnSpPr/>
      </xdr:nvCxnSpPr>
      <xdr:spPr>
        <a:xfrm>
          <a:off x="3797300" y="16363007"/>
          <a:ext cx="838200" cy="5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166053</xdr:rowOff>
    </xdr:from>
    <xdr:to>
      <xdr:col>19</xdr:col>
      <xdr:colOff>177800</xdr:colOff>
      <xdr:row>95</xdr:row>
      <xdr:rowOff>75257</xdr:rowOff>
    </xdr:to>
    <xdr:cxnSp macro="">
      <xdr:nvCxnSpPr>
        <xdr:cNvPr id="230" name="直線コネクタ 229"/>
        <xdr:cNvCxnSpPr/>
      </xdr:nvCxnSpPr>
      <xdr:spPr>
        <a:xfrm>
          <a:off x="2908300" y="16282353"/>
          <a:ext cx="889000" cy="8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160117</xdr:rowOff>
    </xdr:from>
    <xdr:to>
      <xdr:col>15</xdr:col>
      <xdr:colOff>50800</xdr:colOff>
      <xdr:row>94</xdr:row>
      <xdr:rowOff>166053</xdr:rowOff>
    </xdr:to>
    <xdr:cxnSp macro="">
      <xdr:nvCxnSpPr>
        <xdr:cNvPr id="233" name="直線コネクタ 232"/>
        <xdr:cNvCxnSpPr/>
      </xdr:nvCxnSpPr>
      <xdr:spPr>
        <a:xfrm>
          <a:off x="2019300" y="16276417"/>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114523</xdr:rowOff>
    </xdr:from>
    <xdr:to>
      <xdr:col>10</xdr:col>
      <xdr:colOff>114300</xdr:colOff>
      <xdr:row>94</xdr:row>
      <xdr:rowOff>160117</xdr:rowOff>
    </xdr:to>
    <xdr:cxnSp macro="">
      <xdr:nvCxnSpPr>
        <xdr:cNvPr id="236" name="直線コネクタ 235"/>
        <xdr:cNvCxnSpPr/>
      </xdr:nvCxnSpPr>
      <xdr:spPr>
        <a:xfrm>
          <a:off x="1130300" y="16230823"/>
          <a:ext cx="889000" cy="4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76510</xdr:rowOff>
    </xdr:from>
    <xdr:to>
      <xdr:col>24</xdr:col>
      <xdr:colOff>114300</xdr:colOff>
      <xdr:row>96</xdr:row>
      <xdr:rowOff>6660</xdr:rowOff>
    </xdr:to>
    <xdr:sp macro="" textlink="">
      <xdr:nvSpPr>
        <xdr:cNvPr id="246" name="楕円 245"/>
        <xdr:cNvSpPr/>
      </xdr:nvSpPr>
      <xdr:spPr>
        <a:xfrm>
          <a:off x="4584700" y="163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99387</xdr:rowOff>
    </xdr:from>
    <xdr:ext cx="599010" cy="259045"/>
    <xdr:sp macro="" textlink="">
      <xdr:nvSpPr>
        <xdr:cNvPr id="247" name="衛生費該当値テキスト"/>
        <xdr:cNvSpPr txBox="1"/>
      </xdr:nvSpPr>
      <xdr:spPr>
        <a:xfrm>
          <a:off x="4686300" y="162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24457</xdr:rowOff>
    </xdr:from>
    <xdr:to>
      <xdr:col>20</xdr:col>
      <xdr:colOff>38100</xdr:colOff>
      <xdr:row>95</xdr:row>
      <xdr:rowOff>126057</xdr:rowOff>
    </xdr:to>
    <xdr:sp macro="" textlink="">
      <xdr:nvSpPr>
        <xdr:cNvPr id="248" name="楕円 247"/>
        <xdr:cNvSpPr/>
      </xdr:nvSpPr>
      <xdr:spPr>
        <a:xfrm>
          <a:off x="3746500" y="163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142584</xdr:rowOff>
    </xdr:from>
    <xdr:ext cx="599010" cy="259045"/>
    <xdr:sp macro="" textlink="">
      <xdr:nvSpPr>
        <xdr:cNvPr id="249" name="テキスト ボックス 248"/>
        <xdr:cNvSpPr txBox="1"/>
      </xdr:nvSpPr>
      <xdr:spPr>
        <a:xfrm>
          <a:off x="3497795" y="1608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115253</xdr:rowOff>
    </xdr:from>
    <xdr:to>
      <xdr:col>15</xdr:col>
      <xdr:colOff>101600</xdr:colOff>
      <xdr:row>95</xdr:row>
      <xdr:rowOff>45403</xdr:rowOff>
    </xdr:to>
    <xdr:sp macro="" textlink="">
      <xdr:nvSpPr>
        <xdr:cNvPr id="250" name="楕円 249"/>
        <xdr:cNvSpPr/>
      </xdr:nvSpPr>
      <xdr:spPr>
        <a:xfrm>
          <a:off x="2857500" y="162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61930</xdr:rowOff>
    </xdr:from>
    <xdr:ext cx="599010" cy="259045"/>
    <xdr:sp macro="" textlink="">
      <xdr:nvSpPr>
        <xdr:cNvPr id="251" name="テキスト ボックス 250"/>
        <xdr:cNvSpPr txBox="1"/>
      </xdr:nvSpPr>
      <xdr:spPr>
        <a:xfrm>
          <a:off x="2608795" y="1600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109317</xdr:rowOff>
    </xdr:from>
    <xdr:to>
      <xdr:col>10</xdr:col>
      <xdr:colOff>165100</xdr:colOff>
      <xdr:row>95</xdr:row>
      <xdr:rowOff>39467</xdr:rowOff>
    </xdr:to>
    <xdr:sp macro="" textlink="">
      <xdr:nvSpPr>
        <xdr:cNvPr id="252" name="楕円 251"/>
        <xdr:cNvSpPr/>
      </xdr:nvSpPr>
      <xdr:spPr>
        <a:xfrm>
          <a:off x="1968500" y="1622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55994</xdr:rowOff>
    </xdr:from>
    <xdr:ext cx="599010" cy="259045"/>
    <xdr:sp macro="" textlink="">
      <xdr:nvSpPr>
        <xdr:cNvPr id="253" name="テキスト ボックス 252"/>
        <xdr:cNvSpPr txBox="1"/>
      </xdr:nvSpPr>
      <xdr:spPr>
        <a:xfrm>
          <a:off x="1719795" y="1600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63723</xdr:rowOff>
    </xdr:from>
    <xdr:to>
      <xdr:col>6</xdr:col>
      <xdr:colOff>38100</xdr:colOff>
      <xdr:row>94</xdr:row>
      <xdr:rowOff>165323</xdr:rowOff>
    </xdr:to>
    <xdr:sp macro="" textlink="">
      <xdr:nvSpPr>
        <xdr:cNvPr id="254" name="楕円 253"/>
        <xdr:cNvSpPr/>
      </xdr:nvSpPr>
      <xdr:spPr>
        <a:xfrm>
          <a:off x="1079500" y="161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10400</xdr:rowOff>
    </xdr:from>
    <xdr:ext cx="599010" cy="259045"/>
    <xdr:sp macro="" textlink="">
      <xdr:nvSpPr>
        <xdr:cNvPr id="255" name="テキスト ボックス 254"/>
        <xdr:cNvSpPr txBox="1"/>
      </xdr:nvSpPr>
      <xdr:spPr>
        <a:xfrm>
          <a:off x="830795" y="1595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170028</xdr:rowOff>
    </xdr:from>
    <xdr:to>
      <xdr:col>41</xdr:col>
      <xdr:colOff>50800</xdr:colOff>
      <xdr:row>39</xdr:row>
      <xdr:rowOff>44450</xdr:rowOff>
    </xdr:to>
    <xdr:cxnSp macro="">
      <xdr:nvCxnSpPr>
        <xdr:cNvPr id="293" name="直線コネクタ 292"/>
        <xdr:cNvCxnSpPr/>
      </xdr:nvCxnSpPr>
      <xdr:spPr>
        <a:xfrm>
          <a:off x="6972300" y="6170778"/>
          <a:ext cx="889000" cy="56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119228</xdr:rowOff>
    </xdr:from>
    <xdr:to>
      <xdr:col>36</xdr:col>
      <xdr:colOff>165100</xdr:colOff>
      <xdr:row>36</xdr:row>
      <xdr:rowOff>49378</xdr:rowOff>
    </xdr:to>
    <xdr:sp macro="" textlink="">
      <xdr:nvSpPr>
        <xdr:cNvPr id="311" name="楕円 310"/>
        <xdr:cNvSpPr/>
      </xdr:nvSpPr>
      <xdr:spPr>
        <a:xfrm>
          <a:off x="6921500" y="61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65905</xdr:rowOff>
    </xdr:from>
    <xdr:ext cx="534377" cy="259045"/>
    <xdr:sp macro="" textlink="">
      <xdr:nvSpPr>
        <xdr:cNvPr id="312" name="テキスト ボックス 311"/>
        <xdr:cNvSpPr txBox="1"/>
      </xdr:nvSpPr>
      <xdr:spPr>
        <a:xfrm>
          <a:off x="6705111" y="58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101242</xdr:rowOff>
    </xdr:from>
    <xdr:to>
      <xdr:col>55</xdr:col>
      <xdr:colOff>0</xdr:colOff>
      <xdr:row>58</xdr:row>
      <xdr:rowOff>6818</xdr:rowOff>
    </xdr:to>
    <xdr:cxnSp macro="">
      <xdr:nvCxnSpPr>
        <xdr:cNvPr id="339" name="直線コネクタ 338"/>
        <xdr:cNvCxnSpPr/>
      </xdr:nvCxnSpPr>
      <xdr:spPr>
        <a:xfrm flipV="1">
          <a:off x="9639300" y="9873892"/>
          <a:ext cx="838200" cy="7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145569</xdr:rowOff>
    </xdr:from>
    <xdr:to>
      <xdr:col>50</xdr:col>
      <xdr:colOff>114300</xdr:colOff>
      <xdr:row>58</xdr:row>
      <xdr:rowOff>6818</xdr:rowOff>
    </xdr:to>
    <xdr:cxnSp macro="">
      <xdr:nvCxnSpPr>
        <xdr:cNvPr id="342" name="直線コネクタ 341"/>
        <xdr:cNvCxnSpPr/>
      </xdr:nvCxnSpPr>
      <xdr:spPr>
        <a:xfrm>
          <a:off x="8750300" y="9918219"/>
          <a:ext cx="889000" cy="3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135583</xdr:rowOff>
    </xdr:from>
    <xdr:to>
      <xdr:col>45</xdr:col>
      <xdr:colOff>177800</xdr:colOff>
      <xdr:row>57</xdr:row>
      <xdr:rowOff>145569</xdr:rowOff>
    </xdr:to>
    <xdr:cxnSp macro="">
      <xdr:nvCxnSpPr>
        <xdr:cNvPr id="345" name="直線コネクタ 344"/>
        <xdr:cNvCxnSpPr/>
      </xdr:nvCxnSpPr>
      <xdr:spPr>
        <a:xfrm>
          <a:off x="7861300" y="9908233"/>
          <a:ext cx="889000" cy="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135583</xdr:rowOff>
    </xdr:from>
    <xdr:to>
      <xdr:col>41</xdr:col>
      <xdr:colOff>50800</xdr:colOff>
      <xdr:row>57</xdr:row>
      <xdr:rowOff>151771</xdr:rowOff>
    </xdr:to>
    <xdr:cxnSp macro="">
      <xdr:nvCxnSpPr>
        <xdr:cNvPr id="348" name="直線コネクタ 347"/>
        <xdr:cNvCxnSpPr/>
      </xdr:nvCxnSpPr>
      <xdr:spPr>
        <a:xfrm flipV="1">
          <a:off x="6972300" y="9908233"/>
          <a:ext cx="889000" cy="1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50442</xdr:rowOff>
    </xdr:from>
    <xdr:to>
      <xdr:col>55</xdr:col>
      <xdr:colOff>50800</xdr:colOff>
      <xdr:row>57</xdr:row>
      <xdr:rowOff>152042</xdr:rowOff>
    </xdr:to>
    <xdr:sp macro="" textlink="">
      <xdr:nvSpPr>
        <xdr:cNvPr id="358" name="楕円 357"/>
        <xdr:cNvSpPr/>
      </xdr:nvSpPr>
      <xdr:spPr>
        <a:xfrm>
          <a:off x="10426700" y="982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73319</xdr:rowOff>
    </xdr:from>
    <xdr:ext cx="599010" cy="259045"/>
    <xdr:sp macro="" textlink="">
      <xdr:nvSpPr>
        <xdr:cNvPr id="359" name="農林水産業費該当値テキスト"/>
        <xdr:cNvSpPr txBox="1"/>
      </xdr:nvSpPr>
      <xdr:spPr>
        <a:xfrm>
          <a:off x="10528300" y="96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127468</xdr:rowOff>
    </xdr:from>
    <xdr:to>
      <xdr:col>50</xdr:col>
      <xdr:colOff>165100</xdr:colOff>
      <xdr:row>58</xdr:row>
      <xdr:rowOff>57618</xdr:rowOff>
    </xdr:to>
    <xdr:sp macro="" textlink="">
      <xdr:nvSpPr>
        <xdr:cNvPr id="360" name="楕円 359"/>
        <xdr:cNvSpPr/>
      </xdr:nvSpPr>
      <xdr:spPr>
        <a:xfrm>
          <a:off x="9588500" y="99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74145</xdr:rowOff>
    </xdr:from>
    <xdr:ext cx="599010" cy="259045"/>
    <xdr:sp macro="" textlink="">
      <xdr:nvSpPr>
        <xdr:cNvPr id="361" name="テキスト ボックス 360"/>
        <xdr:cNvSpPr txBox="1"/>
      </xdr:nvSpPr>
      <xdr:spPr>
        <a:xfrm>
          <a:off x="9339795" y="967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94769</xdr:rowOff>
    </xdr:from>
    <xdr:to>
      <xdr:col>46</xdr:col>
      <xdr:colOff>38100</xdr:colOff>
      <xdr:row>58</xdr:row>
      <xdr:rowOff>24919</xdr:rowOff>
    </xdr:to>
    <xdr:sp macro="" textlink="">
      <xdr:nvSpPr>
        <xdr:cNvPr id="362" name="楕円 361"/>
        <xdr:cNvSpPr/>
      </xdr:nvSpPr>
      <xdr:spPr>
        <a:xfrm>
          <a:off x="8699500" y="986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41446</xdr:rowOff>
    </xdr:from>
    <xdr:ext cx="599010" cy="259045"/>
    <xdr:sp macro="" textlink="">
      <xdr:nvSpPr>
        <xdr:cNvPr id="363" name="テキスト ボックス 362"/>
        <xdr:cNvSpPr txBox="1"/>
      </xdr:nvSpPr>
      <xdr:spPr>
        <a:xfrm>
          <a:off x="8450795" y="964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84783</xdr:rowOff>
    </xdr:from>
    <xdr:to>
      <xdr:col>41</xdr:col>
      <xdr:colOff>101600</xdr:colOff>
      <xdr:row>58</xdr:row>
      <xdr:rowOff>14933</xdr:rowOff>
    </xdr:to>
    <xdr:sp macro="" textlink="">
      <xdr:nvSpPr>
        <xdr:cNvPr id="364" name="楕円 363"/>
        <xdr:cNvSpPr/>
      </xdr:nvSpPr>
      <xdr:spPr>
        <a:xfrm>
          <a:off x="7810500" y="98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31460</xdr:rowOff>
    </xdr:from>
    <xdr:ext cx="599010" cy="259045"/>
    <xdr:sp macro="" textlink="">
      <xdr:nvSpPr>
        <xdr:cNvPr id="365" name="テキスト ボックス 364"/>
        <xdr:cNvSpPr txBox="1"/>
      </xdr:nvSpPr>
      <xdr:spPr>
        <a:xfrm>
          <a:off x="7561795" y="963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100971</xdr:rowOff>
    </xdr:from>
    <xdr:to>
      <xdr:col>36</xdr:col>
      <xdr:colOff>165100</xdr:colOff>
      <xdr:row>58</xdr:row>
      <xdr:rowOff>31121</xdr:rowOff>
    </xdr:to>
    <xdr:sp macro="" textlink="">
      <xdr:nvSpPr>
        <xdr:cNvPr id="366" name="楕円 365"/>
        <xdr:cNvSpPr/>
      </xdr:nvSpPr>
      <xdr:spPr>
        <a:xfrm>
          <a:off x="6921500" y="98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47648</xdr:rowOff>
    </xdr:from>
    <xdr:ext cx="599010" cy="259045"/>
    <xdr:sp macro="" textlink="">
      <xdr:nvSpPr>
        <xdr:cNvPr id="367" name="テキスト ボックス 366"/>
        <xdr:cNvSpPr txBox="1"/>
      </xdr:nvSpPr>
      <xdr:spPr>
        <a:xfrm>
          <a:off x="6672795" y="964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83130</xdr:rowOff>
    </xdr:from>
    <xdr:to>
      <xdr:col>55</xdr:col>
      <xdr:colOff>0</xdr:colOff>
      <xdr:row>78</xdr:row>
      <xdr:rowOff>132798</xdr:rowOff>
    </xdr:to>
    <xdr:cxnSp macro="">
      <xdr:nvCxnSpPr>
        <xdr:cNvPr id="396" name="直線コネクタ 395"/>
        <xdr:cNvCxnSpPr/>
      </xdr:nvCxnSpPr>
      <xdr:spPr>
        <a:xfrm>
          <a:off x="9639300" y="13456230"/>
          <a:ext cx="838200" cy="4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82237</xdr:rowOff>
    </xdr:from>
    <xdr:to>
      <xdr:col>50</xdr:col>
      <xdr:colOff>114300</xdr:colOff>
      <xdr:row>78</xdr:row>
      <xdr:rowOff>83130</xdr:rowOff>
    </xdr:to>
    <xdr:cxnSp macro="">
      <xdr:nvCxnSpPr>
        <xdr:cNvPr id="399" name="直線コネクタ 398"/>
        <xdr:cNvCxnSpPr/>
      </xdr:nvCxnSpPr>
      <xdr:spPr>
        <a:xfrm>
          <a:off x="8750300" y="13455337"/>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82237</xdr:rowOff>
    </xdr:from>
    <xdr:to>
      <xdr:col>45</xdr:col>
      <xdr:colOff>177800</xdr:colOff>
      <xdr:row>78</xdr:row>
      <xdr:rowOff>146397</xdr:rowOff>
    </xdr:to>
    <xdr:cxnSp macro="">
      <xdr:nvCxnSpPr>
        <xdr:cNvPr id="402" name="直線コネクタ 401"/>
        <xdr:cNvCxnSpPr/>
      </xdr:nvCxnSpPr>
      <xdr:spPr>
        <a:xfrm flipV="1">
          <a:off x="7861300" y="13455337"/>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146397</xdr:rowOff>
    </xdr:from>
    <xdr:to>
      <xdr:col>41</xdr:col>
      <xdr:colOff>50800</xdr:colOff>
      <xdr:row>78</xdr:row>
      <xdr:rowOff>151909</xdr:rowOff>
    </xdr:to>
    <xdr:cxnSp macro="">
      <xdr:nvCxnSpPr>
        <xdr:cNvPr id="405" name="直線コネクタ 404"/>
        <xdr:cNvCxnSpPr/>
      </xdr:nvCxnSpPr>
      <xdr:spPr>
        <a:xfrm flipV="1">
          <a:off x="6972300" y="13519497"/>
          <a:ext cx="88900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81998</xdr:rowOff>
    </xdr:from>
    <xdr:to>
      <xdr:col>55</xdr:col>
      <xdr:colOff>50800</xdr:colOff>
      <xdr:row>79</xdr:row>
      <xdr:rowOff>12148</xdr:rowOff>
    </xdr:to>
    <xdr:sp macro="" textlink="">
      <xdr:nvSpPr>
        <xdr:cNvPr id="415" name="楕円 414"/>
        <xdr:cNvSpPr/>
      </xdr:nvSpPr>
      <xdr:spPr>
        <a:xfrm>
          <a:off x="10426700" y="134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32330</xdr:rowOff>
    </xdr:from>
    <xdr:to>
      <xdr:col>50</xdr:col>
      <xdr:colOff>165100</xdr:colOff>
      <xdr:row>78</xdr:row>
      <xdr:rowOff>133930</xdr:rowOff>
    </xdr:to>
    <xdr:sp macro="" textlink="">
      <xdr:nvSpPr>
        <xdr:cNvPr id="417" name="楕円 416"/>
        <xdr:cNvSpPr/>
      </xdr:nvSpPr>
      <xdr:spPr>
        <a:xfrm>
          <a:off x="9588500" y="134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150457</xdr:rowOff>
    </xdr:from>
    <xdr:ext cx="534377" cy="259045"/>
    <xdr:sp macro="" textlink="">
      <xdr:nvSpPr>
        <xdr:cNvPr id="418" name="テキスト ボックス 417"/>
        <xdr:cNvSpPr txBox="1"/>
      </xdr:nvSpPr>
      <xdr:spPr>
        <a:xfrm>
          <a:off x="9372111" y="1318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31437</xdr:rowOff>
    </xdr:from>
    <xdr:to>
      <xdr:col>46</xdr:col>
      <xdr:colOff>38100</xdr:colOff>
      <xdr:row>78</xdr:row>
      <xdr:rowOff>133037</xdr:rowOff>
    </xdr:to>
    <xdr:sp macro="" textlink="">
      <xdr:nvSpPr>
        <xdr:cNvPr id="419" name="楕円 418"/>
        <xdr:cNvSpPr/>
      </xdr:nvSpPr>
      <xdr:spPr>
        <a:xfrm>
          <a:off x="8699500" y="134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149564</xdr:rowOff>
    </xdr:from>
    <xdr:ext cx="534377" cy="259045"/>
    <xdr:sp macro="" textlink="">
      <xdr:nvSpPr>
        <xdr:cNvPr id="420" name="テキスト ボックス 419"/>
        <xdr:cNvSpPr txBox="1"/>
      </xdr:nvSpPr>
      <xdr:spPr>
        <a:xfrm>
          <a:off x="8483111" y="1317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95597</xdr:rowOff>
    </xdr:from>
    <xdr:to>
      <xdr:col>41</xdr:col>
      <xdr:colOff>101600</xdr:colOff>
      <xdr:row>79</xdr:row>
      <xdr:rowOff>25747</xdr:rowOff>
    </xdr:to>
    <xdr:sp macro="" textlink="">
      <xdr:nvSpPr>
        <xdr:cNvPr id="421" name="楕円 420"/>
        <xdr:cNvSpPr/>
      </xdr:nvSpPr>
      <xdr:spPr>
        <a:xfrm>
          <a:off x="7810500" y="1346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16874</xdr:rowOff>
    </xdr:from>
    <xdr:ext cx="534377" cy="259045"/>
    <xdr:sp macro="" textlink="">
      <xdr:nvSpPr>
        <xdr:cNvPr id="422" name="テキスト ボックス 421"/>
        <xdr:cNvSpPr txBox="1"/>
      </xdr:nvSpPr>
      <xdr:spPr>
        <a:xfrm>
          <a:off x="7594111" y="135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101109</xdr:rowOff>
    </xdr:from>
    <xdr:to>
      <xdr:col>36</xdr:col>
      <xdr:colOff>165100</xdr:colOff>
      <xdr:row>79</xdr:row>
      <xdr:rowOff>31259</xdr:rowOff>
    </xdr:to>
    <xdr:sp macro="" textlink="">
      <xdr:nvSpPr>
        <xdr:cNvPr id="423" name="楕円 422"/>
        <xdr:cNvSpPr/>
      </xdr:nvSpPr>
      <xdr:spPr>
        <a:xfrm>
          <a:off x="6921500" y="1347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22386</xdr:rowOff>
    </xdr:from>
    <xdr:ext cx="534377" cy="259045"/>
    <xdr:sp macro="" textlink="">
      <xdr:nvSpPr>
        <xdr:cNvPr id="424" name="テキスト ボックス 423"/>
        <xdr:cNvSpPr txBox="1"/>
      </xdr:nvSpPr>
      <xdr:spPr>
        <a:xfrm>
          <a:off x="6705111" y="1356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107063</xdr:rowOff>
    </xdr:from>
    <xdr:to>
      <xdr:col>55</xdr:col>
      <xdr:colOff>0</xdr:colOff>
      <xdr:row>98</xdr:row>
      <xdr:rowOff>6990</xdr:rowOff>
    </xdr:to>
    <xdr:cxnSp macro="">
      <xdr:nvCxnSpPr>
        <xdr:cNvPr id="451" name="直線コネクタ 450"/>
        <xdr:cNvCxnSpPr/>
      </xdr:nvCxnSpPr>
      <xdr:spPr>
        <a:xfrm>
          <a:off x="9639300" y="16737713"/>
          <a:ext cx="838200" cy="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68791</xdr:rowOff>
    </xdr:from>
    <xdr:to>
      <xdr:col>50</xdr:col>
      <xdr:colOff>114300</xdr:colOff>
      <xdr:row>97</xdr:row>
      <xdr:rowOff>107063</xdr:rowOff>
    </xdr:to>
    <xdr:cxnSp macro="">
      <xdr:nvCxnSpPr>
        <xdr:cNvPr id="454" name="直線コネクタ 453"/>
        <xdr:cNvCxnSpPr/>
      </xdr:nvCxnSpPr>
      <xdr:spPr>
        <a:xfrm>
          <a:off x="8750300" y="16699441"/>
          <a:ext cx="889000" cy="3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68791</xdr:rowOff>
    </xdr:from>
    <xdr:to>
      <xdr:col>45</xdr:col>
      <xdr:colOff>177800</xdr:colOff>
      <xdr:row>97</xdr:row>
      <xdr:rowOff>145262</xdr:rowOff>
    </xdr:to>
    <xdr:cxnSp macro="">
      <xdr:nvCxnSpPr>
        <xdr:cNvPr id="457" name="直線コネクタ 456"/>
        <xdr:cNvCxnSpPr/>
      </xdr:nvCxnSpPr>
      <xdr:spPr>
        <a:xfrm flipV="1">
          <a:off x="7861300" y="16699441"/>
          <a:ext cx="889000" cy="7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145262</xdr:rowOff>
    </xdr:from>
    <xdr:to>
      <xdr:col>41</xdr:col>
      <xdr:colOff>50800</xdr:colOff>
      <xdr:row>97</xdr:row>
      <xdr:rowOff>151566</xdr:rowOff>
    </xdr:to>
    <xdr:cxnSp macro="">
      <xdr:nvCxnSpPr>
        <xdr:cNvPr id="460" name="直線コネクタ 459"/>
        <xdr:cNvCxnSpPr/>
      </xdr:nvCxnSpPr>
      <xdr:spPr>
        <a:xfrm flipV="1">
          <a:off x="6972300" y="16775912"/>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127640</xdr:rowOff>
    </xdr:from>
    <xdr:to>
      <xdr:col>55</xdr:col>
      <xdr:colOff>50800</xdr:colOff>
      <xdr:row>98</xdr:row>
      <xdr:rowOff>57790</xdr:rowOff>
    </xdr:to>
    <xdr:sp macro="" textlink="">
      <xdr:nvSpPr>
        <xdr:cNvPr id="470" name="楕円 469"/>
        <xdr:cNvSpPr/>
      </xdr:nvSpPr>
      <xdr:spPr>
        <a:xfrm>
          <a:off x="10426700" y="167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99010" cy="259045"/>
    <xdr:sp macro="" textlink="">
      <xdr:nvSpPr>
        <xdr:cNvPr id="471" name="土木費該当値テキスト"/>
        <xdr:cNvSpPr txBox="1"/>
      </xdr:nvSpPr>
      <xdr:spPr>
        <a:xfrm>
          <a:off x="10528300" y="167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56263</xdr:rowOff>
    </xdr:from>
    <xdr:to>
      <xdr:col>50</xdr:col>
      <xdr:colOff>165100</xdr:colOff>
      <xdr:row>97</xdr:row>
      <xdr:rowOff>157863</xdr:rowOff>
    </xdr:to>
    <xdr:sp macro="" textlink="">
      <xdr:nvSpPr>
        <xdr:cNvPr id="472" name="楕円 471"/>
        <xdr:cNvSpPr/>
      </xdr:nvSpPr>
      <xdr:spPr>
        <a:xfrm>
          <a:off x="9588500" y="166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2940</xdr:rowOff>
    </xdr:from>
    <xdr:ext cx="599010" cy="259045"/>
    <xdr:sp macro="" textlink="">
      <xdr:nvSpPr>
        <xdr:cNvPr id="473" name="テキスト ボックス 472"/>
        <xdr:cNvSpPr txBox="1"/>
      </xdr:nvSpPr>
      <xdr:spPr>
        <a:xfrm>
          <a:off x="9339795" y="1646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17991</xdr:rowOff>
    </xdr:from>
    <xdr:to>
      <xdr:col>46</xdr:col>
      <xdr:colOff>38100</xdr:colOff>
      <xdr:row>97</xdr:row>
      <xdr:rowOff>119591</xdr:rowOff>
    </xdr:to>
    <xdr:sp macro="" textlink="">
      <xdr:nvSpPr>
        <xdr:cNvPr id="474" name="楕円 473"/>
        <xdr:cNvSpPr/>
      </xdr:nvSpPr>
      <xdr:spPr>
        <a:xfrm>
          <a:off x="8699500" y="166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136118</xdr:rowOff>
    </xdr:from>
    <xdr:ext cx="599010" cy="259045"/>
    <xdr:sp macro="" textlink="">
      <xdr:nvSpPr>
        <xdr:cNvPr id="475" name="テキスト ボックス 474"/>
        <xdr:cNvSpPr txBox="1"/>
      </xdr:nvSpPr>
      <xdr:spPr>
        <a:xfrm>
          <a:off x="8450795" y="1642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94462</xdr:rowOff>
    </xdr:from>
    <xdr:to>
      <xdr:col>41</xdr:col>
      <xdr:colOff>101600</xdr:colOff>
      <xdr:row>98</xdr:row>
      <xdr:rowOff>24612</xdr:rowOff>
    </xdr:to>
    <xdr:sp macro="" textlink="">
      <xdr:nvSpPr>
        <xdr:cNvPr id="476" name="楕円 475"/>
        <xdr:cNvSpPr/>
      </xdr:nvSpPr>
      <xdr:spPr>
        <a:xfrm>
          <a:off x="7810500" y="167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41139</xdr:rowOff>
    </xdr:from>
    <xdr:ext cx="599010" cy="259045"/>
    <xdr:sp macro="" textlink="">
      <xdr:nvSpPr>
        <xdr:cNvPr id="477" name="テキスト ボックス 476"/>
        <xdr:cNvSpPr txBox="1"/>
      </xdr:nvSpPr>
      <xdr:spPr>
        <a:xfrm>
          <a:off x="7561795" y="1650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100766</xdr:rowOff>
    </xdr:from>
    <xdr:to>
      <xdr:col>36</xdr:col>
      <xdr:colOff>165100</xdr:colOff>
      <xdr:row>98</xdr:row>
      <xdr:rowOff>30916</xdr:rowOff>
    </xdr:to>
    <xdr:sp macro="" textlink="">
      <xdr:nvSpPr>
        <xdr:cNvPr id="478" name="楕円 477"/>
        <xdr:cNvSpPr/>
      </xdr:nvSpPr>
      <xdr:spPr>
        <a:xfrm>
          <a:off x="6921500" y="1673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47443</xdr:rowOff>
    </xdr:from>
    <xdr:ext cx="599010" cy="259045"/>
    <xdr:sp macro="" textlink="">
      <xdr:nvSpPr>
        <xdr:cNvPr id="479" name="テキスト ボックス 478"/>
        <xdr:cNvSpPr txBox="1"/>
      </xdr:nvSpPr>
      <xdr:spPr>
        <a:xfrm>
          <a:off x="6672795" y="1650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136042</xdr:rowOff>
    </xdr:from>
    <xdr:to>
      <xdr:col>85</xdr:col>
      <xdr:colOff>127000</xdr:colOff>
      <xdr:row>37</xdr:row>
      <xdr:rowOff>168961</xdr:rowOff>
    </xdr:to>
    <xdr:cxnSp macro="">
      <xdr:nvCxnSpPr>
        <xdr:cNvPr id="508" name="直線コネクタ 507"/>
        <xdr:cNvCxnSpPr/>
      </xdr:nvCxnSpPr>
      <xdr:spPr>
        <a:xfrm>
          <a:off x="15481300" y="6479692"/>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136042</xdr:rowOff>
    </xdr:from>
    <xdr:to>
      <xdr:col>81</xdr:col>
      <xdr:colOff>50800</xdr:colOff>
      <xdr:row>37</xdr:row>
      <xdr:rowOff>152334</xdr:rowOff>
    </xdr:to>
    <xdr:cxnSp macro="">
      <xdr:nvCxnSpPr>
        <xdr:cNvPr id="511" name="直線コネクタ 510"/>
        <xdr:cNvCxnSpPr/>
      </xdr:nvCxnSpPr>
      <xdr:spPr>
        <a:xfrm flipV="1">
          <a:off x="14592300" y="6479692"/>
          <a:ext cx="889000" cy="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152334</xdr:rowOff>
    </xdr:from>
    <xdr:to>
      <xdr:col>76</xdr:col>
      <xdr:colOff>114300</xdr:colOff>
      <xdr:row>38</xdr:row>
      <xdr:rowOff>51978</xdr:rowOff>
    </xdr:to>
    <xdr:cxnSp macro="">
      <xdr:nvCxnSpPr>
        <xdr:cNvPr id="514" name="直線コネクタ 513"/>
        <xdr:cNvCxnSpPr/>
      </xdr:nvCxnSpPr>
      <xdr:spPr>
        <a:xfrm flipV="1">
          <a:off x="13703300" y="6495984"/>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51978</xdr:rowOff>
    </xdr:from>
    <xdr:to>
      <xdr:col>71</xdr:col>
      <xdr:colOff>177800</xdr:colOff>
      <xdr:row>38</xdr:row>
      <xdr:rowOff>58075</xdr:rowOff>
    </xdr:to>
    <xdr:cxnSp macro="">
      <xdr:nvCxnSpPr>
        <xdr:cNvPr id="517" name="直線コネクタ 516"/>
        <xdr:cNvCxnSpPr/>
      </xdr:nvCxnSpPr>
      <xdr:spPr>
        <a:xfrm flipV="1">
          <a:off x="12814300" y="6567078"/>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118161</xdr:rowOff>
    </xdr:from>
    <xdr:to>
      <xdr:col>85</xdr:col>
      <xdr:colOff>177800</xdr:colOff>
      <xdr:row>38</xdr:row>
      <xdr:rowOff>48310</xdr:rowOff>
    </xdr:to>
    <xdr:sp macro="" textlink="">
      <xdr:nvSpPr>
        <xdr:cNvPr id="527" name="楕円 526"/>
        <xdr:cNvSpPr/>
      </xdr:nvSpPr>
      <xdr:spPr>
        <a:xfrm>
          <a:off x="162687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96588</xdr:rowOff>
    </xdr:from>
    <xdr:ext cx="534377" cy="259045"/>
    <xdr:sp macro="" textlink="">
      <xdr:nvSpPr>
        <xdr:cNvPr id="528" name="消防費該当値テキスト"/>
        <xdr:cNvSpPr txBox="1"/>
      </xdr:nvSpPr>
      <xdr:spPr>
        <a:xfrm>
          <a:off x="16370300" y="64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85242</xdr:rowOff>
    </xdr:from>
    <xdr:to>
      <xdr:col>81</xdr:col>
      <xdr:colOff>101600</xdr:colOff>
      <xdr:row>38</xdr:row>
      <xdr:rowOff>15393</xdr:rowOff>
    </xdr:to>
    <xdr:sp macro="" textlink="">
      <xdr:nvSpPr>
        <xdr:cNvPr id="529" name="楕円 528"/>
        <xdr:cNvSpPr/>
      </xdr:nvSpPr>
      <xdr:spPr>
        <a:xfrm>
          <a:off x="154305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6519</xdr:rowOff>
    </xdr:from>
    <xdr:ext cx="534377" cy="259045"/>
    <xdr:sp macro="" textlink="">
      <xdr:nvSpPr>
        <xdr:cNvPr id="530" name="テキスト ボックス 529"/>
        <xdr:cNvSpPr txBox="1"/>
      </xdr:nvSpPr>
      <xdr:spPr>
        <a:xfrm>
          <a:off x="15214111" y="65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101534</xdr:rowOff>
    </xdr:from>
    <xdr:to>
      <xdr:col>76</xdr:col>
      <xdr:colOff>165100</xdr:colOff>
      <xdr:row>38</xdr:row>
      <xdr:rowOff>31684</xdr:rowOff>
    </xdr:to>
    <xdr:sp macro="" textlink="">
      <xdr:nvSpPr>
        <xdr:cNvPr id="531" name="楕円 530"/>
        <xdr:cNvSpPr/>
      </xdr:nvSpPr>
      <xdr:spPr>
        <a:xfrm>
          <a:off x="14541500" y="644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22811</xdr:rowOff>
    </xdr:from>
    <xdr:ext cx="534377" cy="259045"/>
    <xdr:sp macro="" textlink="">
      <xdr:nvSpPr>
        <xdr:cNvPr id="532" name="テキスト ボックス 531"/>
        <xdr:cNvSpPr txBox="1"/>
      </xdr:nvSpPr>
      <xdr:spPr>
        <a:xfrm>
          <a:off x="14325111" y="653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1178</xdr:rowOff>
    </xdr:from>
    <xdr:to>
      <xdr:col>72</xdr:col>
      <xdr:colOff>38100</xdr:colOff>
      <xdr:row>38</xdr:row>
      <xdr:rowOff>102778</xdr:rowOff>
    </xdr:to>
    <xdr:sp macro="" textlink="">
      <xdr:nvSpPr>
        <xdr:cNvPr id="533" name="楕円 532"/>
        <xdr:cNvSpPr/>
      </xdr:nvSpPr>
      <xdr:spPr>
        <a:xfrm>
          <a:off x="13652500" y="651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93905</xdr:rowOff>
    </xdr:from>
    <xdr:ext cx="534377" cy="259045"/>
    <xdr:sp macro="" textlink="">
      <xdr:nvSpPr>
        <xdr:cNvPr id="534" name="テキスト ボックス 533"/>
        <xdr:cNvSpPr txBox="1"/>
      </xdr:nvSpPr>
      <xdr:spPr>
        <a:xfrm>
          <a:off x="13436111" y="660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7275</xdr:rowOff>
    </xdr:from>
    <xdr:to>
      <xdr:col>67</xdr:col>
      <xdr:colOff>101600</xdr:colOff>
      <xdr:row>38</xdr:row>
      <xdr:rowOff>108875</xdr:rowOff>
    </xdr:to>
    <xdr:sp macro="" textlink="">
      <xdr:nvSpPr>
        <xdr:cNvPr id="535" name="楕円 534"/>
        <xdr:cNvSpPr/>
      </xdr:nvSpPr>
      <xdr:spPr>
        <a:xfrm>
          <a:off x="12763500" y="65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100002</xdr:rowOff>
    </xdr:from>
    <xdr:ext cx="534377" cy="259045"/>
    <xdr:sp macro="" textlink="">
      <xdr:nvSpPr>
        <xdr:cNvPr id="536" name="テキスト ボックス 535"/>
        <xdr:cNvSpPr txBox="1"/>
      </xdr:nvSpPr>
      <xdr:spPr>
        <a:xfrm>
          <a:off x="12547111" y="66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150144</xdr:rowOff>
    </xdr:from>
    <xdr:to>
      <xdr:col>85</xdr:col>
      <xdr:colOff>127000</xdr:colOff>
      <xdr:row>57</xdr:row>
      <xdr:rowOff>170795</xdr:rowOff>
    </xdr:to>
    <xdr:cxnSp macro="">
      <xdr:nvCxnSpPr>
        <xdr:cNvPr id="565" name="直線コネクタ 564"/>
        <xdr:cNvCxnSpPr/>
      </xdr:nvCxnSpPr>
      <xdr:spPr>
        <a:xfrm flipV="1">
          <a:off x="15481300" y="9922794"/>
          <a:ext cx="8382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170795</xdr:rowOff>
    </xdr:from>
    <xdr:to>
      <xdr:col>81</xdr:col>
      <xdr:colOff>50800</xdr:colOff>
      <xdr:row>58</xdr:row>
      <xdr:rowOff>17721</xdr:rowOff>
    </xdr:to>
    <xdr:cxnSp macro="">
      <xdr:nvCxnSpPr>
        <xdr:cNvPr id="568" name="直線コネクタ 567"/>
        <xdr:cNvCxnSpPr/>
      </xdr:nvCxnSpPr>
      <xdr:spPr>
        <a:xfrm flipV="1">
          <a:off x="14592300" y="9943445"/>
          <a:ext cx="889000" cy="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17721</xdr:rowOff>
    </xdr:from>
    <xdr:to>
      <xdr:col>76</xdr:col>
      <xdr:colOff>114300</xdr:colOff>
      <xdr:row>58</xdr:row>
      <xdr:rowOff>24573</xdr:rowOff>
    </xdr:to>
    <xdr:cxnSp macro="">
      <xdr:nvCxnSpPr>
        <xdr:cNvPr id="571" name="直線コネクタ 570"/>
        <xdr:cNvCxnSpPr/>
      </xdr:nvCxnSpPr>
      <xdr:spPr>
        <a:xfrm flipV="1">
          <a:off x="13703300" y="9961821"/>
          <a:ext cx="8890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169325</xdr:rowOff>
    </xdr:from>
    <xdr:to>
      <xdr:col>71</xdr:col>
      <xdr:colOff>177800</xdr:colOff>
      <xdr:row>58</xdr:row>
      <xdr:rowOff>24573</xdr:rowOff>
    </xdr:to>
    <xdr:cxnSp macro="">
      <xdr:nvCxnSpPr>
        <xdr:cNvPr id="574" name="直線コネクタ 573"/>
        <xdr:cNvCxnSpPr/>
      </xdr:nvCxnSpPr>
      <xdr:spPr>
        <a:xfrm>
          <a:off x="12814300" y="9770525"/>
          <a:ext cx="889000" cy="19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99344</xdr:rowOff>
    </xdr:from>
    <xdr:to>
      <xdr:col>85</xdr:col>
      <xdr:colOff>177800</xdr:colOff>
      <xdr:row>58</xdr:row>
      <xdr:rowOff>29494</xdr:rowOff>
    </xdr:to>
    <xdr:sp macro="" textlink="">
      <xdr:nvSpPr>
        <xdr:cNvPr id="584" name="楕円 583"/>
        <xdr:cNvSpPr/>
      </xdr:nvSpPr>
      <xdr:spPr>
        <a:xfrm>
          <a:off x="16268700" y="98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77771</xdr:rowOff>
    </xdr:from>
    <xdr:ext cx="599010" cy="259045"/>
    <xdr:sp macro="" textlink="">
      <xdr:nvSpPr>
        <xdr:cNvPr id="585" name="教育費該当値テキスト"/>
        <xdr:cNvSpPr txBox="1"/>
      </xdr:nvSpPr>
      <xdr:spPr>
        <a:xfrm>
          <a:off x="16370300" y="985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119995</xdr:rowOff>
    </xdr:from>
    <xdr:to>
      <xdr:col>81</xdr:col>
      <xdr:colOff>101600</xdr:colOff>
      <xdr:row>58</xdr:row>
      <xdr:rowOff>50145</xdr:rowOff>
    </xdr:to>
    <xdr:sp macro="" textlink="">
      <xdr:nvSpPr>
        <xdr:cNvPr id="586" name="楕円 585"/>
        <xdr:cNvSpPr/>
      </xdr:nvSpPr>
      <xdr:spPr>
        <a:xfrm>
          <a:off x="15430500" y="98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41272</xdr:rowOff>
    </xdr:from>
    <xdr:ext cx="599010" cy="259045"/>
    <xdr:sp macro="" textlink="">
      <xdr:nvSpPr>
        <xdr:cNvPr id="587" name="テキスト ボックス 586"/>
        <xdr:cNvSpPr txBox="1"/>
      </xdr:nvSpPr>
      <xdr:spPr>
        <a:xfrm>
          <a:off x="15181795" y="998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138371</xdr:rowOff>
    </xdr:from>
    <xdr:to>
      <xdr:col>76</xdr:col>
      <xdr:colOff>165100</xdr:colOff>
      <xdr:row>58</xdr:row>
      <xdr:rowOff>68521</xdr:rowOff>
    </xdr:to>
    <xdr:sp macro="" textlink="">
      <xdr:nvSpPr>
        <xdr:cNvPr id="588" name="楕円 587"/>
        <xdr:cNvSpPr/>
      </xdr:nvSpPr>
      <xdr:spPr>
        <a:xfrm>
          <a:off x="14541500" y="99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59648</xdr:rowOff>
    </xdr:from>
    <xdr:ext cx="599010" cy="259045"/>
    <xdr:sp macro="" textlink="">
      <xdr:nvSpPr>
        <xdr:cNvPr id="589" name="テキスト ボックス 588"/>
        <xdr:cNvSpPr txBox="1"/>
      </xdr:nvSpPr>
      <xdr:spPr>
        <a:xfrm>
          <a:off x="14292795" y="1000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145223</xdr:rowOff>
    </xdr:from>
    <xdr:to>
      <xdr:col>72</xdr:col>
      <xdr:colOff>38100</xdr:colOff>
      <xdr:row>58</xdr:row>
      <xdr:rowOff>75373</xdr:rowOff>
    </xdr:to>
    <xdr:sp macro="" textlink="">
      <xdr:nvSpPr>
        <xdr:cNvPr id="590" name="楕円 589"/>
        <xdr:cNvSpPr/>
      </xdr:nvSpPr>
      <xdr:spPr>
        <a:xfrm>
          <a:off x="13652500" y="99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66500</xdr:rowOff>
    </xdr:from>
    <xdr:ext cx="599010" cy="259045"/>
    <xdr:sp macro="" textlink="">
      <xdr:nvSpPr>
        <xdr:cNvPr id="591" name="テキスト ボックス 590"/>
        <xdr:cNvSpPr txBox="1"/>
      </xdr:nvSpPr>
      <xdr:spPr>
        <a:xfrm>
          <a:off x="13403795" y="1001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118525</xdr:rowOff>
    </xdr:from>
    <xdr:to>
      <xdr:col>67</xdr:col>
      <xdr:colOff>101600</xdr:colOff>
      <xdr:row>57</xdr:row>
      <xdr:rowOff>48675</xdr:rowOff>
    </xdr:to>
    <xdr:sp macro="" textlink="">
      <xdr:nvSpPr>
        <xdr:cNvPr id="592" name="楕円 591"/>
        <xdr:cNvSpPr/>
      </xdr:nvSpPr>
      <xdr:spPr>
        <a:xfrm>
          <a:off x="12763500" y="97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65202</xdr:rowOff>
    </xdr:from>
    <xdr:ext cx="599010" cy="259045"/>
    <xdr:sp macro="" textlink="">
      <xdr:nvSpPr>
        <xdr:cNvPr id="593" name="テキスト ボックス 592"/>
        <xdr:cNvSpPr txBox="1"/>
      </xdr:nvSpPr>
      <xdr:spPr>
        <a:xfrm>
          <a:off x="12514795" y="949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30243</xdr:rowOff>
    </xdr:from>
    <xdr:to>
      <xdr:col>85</xdr:col>
      <xdr:colOff>127000</xdr:colOff>
      <xdr:row>78</xdr:row>
      <xdr:rowOff>78729</xdr:rowOff>
    </xdr:to>
    <xdr:cxnSp macro="">
      <xdr:nvCxnSpPr>
        <xdr:cNvPr id="622" name="直線コネクタ 621"/>
        <xdr:cNvCxnSpPr/>
      </xdr:nvCxnSpPr>
      <xdr:spPr>
        <a:xfrm flipV="1">
          <a:off x="15481300" y="13403343"/>
          <a:ext cx="8382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41154</xdr:rowOff>
    </xdr:from>
    <xdr:to>
      <xdr:col>81</xdr:col>
      <xdr:colOff>50800</xdr:colOff>
      <xdr:row>78</xdr:row>
      <xdr:rowOff>78729</xdr:rowOff>
    </xdr:to>
    <xdr:cxnSp macro="">
      <xdr:nvCxnSpPr>
        <xdr:cNvPr id="625" name="直線コネクタ 624"/>
        <xdr:cNvCxnSpPr/>
      </xdr:nvCxnSpPr>
      <xdr:spPr>
        <a:xfrm>
          <a:off x="14592300" y="13414254"/>
          <a:ext cx="889000" cy="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41154</xdr:rowOff>
    </xdr:from>
    <xdr:to>
      <xdr:col>76</xdr:col>
      <xdr:colOff>114300</xdr:colOff>
      <xdr:row>78</xdr:row>
      <xdr:rowOff>58066</xdr:rowOff>
    </xdr:to>
    <xdr:cxnSp macro="">
      <xdr:nvCxnSpPr>
        <xdr:cNvPr id="628" name="直線コネクタ 627"/>
        <xdr:cNvCxnSpPr/>
      </xdr:nvCxnSpPr>
      <xdr:spPr>
        <a:xfrm flipV="1">
          <a:off x="13703300" y="13414254"/>
          <a:ext cx="8890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58066</xdr:rowOff>
    </xdr:from>
    <xdr:to>
      <xdr:col>71</xdr:col>
      <xdr:colOff>177800</xdr:colOff>
      <xdr:row>78</xdr:row>
      <xdr:rowOff>137162</xdr:rowOff>
    </xdr:to>
    <xdr:cxnSp macro="">
      <xdr:nvCxnSpPr>
        <xdr:cNvPr id="631" name="直線コネクタ 630"/>
        <xdr:cNvCxnSpPr/>
      </xdr:nvCxnSpPr>
      <xdr:spPr>
        <a:xfrm flipV="1">
          <a:off x="12814300" y="13431166"/>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150893</xdr:rowOff>
    </xdr:from>
    <xdr:to>
      <xdr:col>85</xdr:col>
      <xdr:colOff>177800</xdr:colOff>
      <xdr:row>78</xdr:row>
      <xdr:rowOff>81043</xdr:rowOff>
    </xdr:to>
    <xdr:sp macro="" textlink="">
      <xdr:nvSpPr>
        <xdr:cNvPr id="641" name="楕円 640"/>
        <xdr:cNvSpPr/>
      </xdr:nvSpPr>
      <xdr:spPr>
        <a:xfrm>
          <a:off x="16268700" y="133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2320</xdr:rowOff>
    </xdr:from>
    <xdr:ext cx="534377" cy="259045"/>
    <xdr:sp macro="" textlink="">
      <xdr:nvSpPr>
        <xdr:cNvPr id="642" name="災害復旧費該当値テキスト"/>
        <xdr:cNvSpPr txBox="1"/>
      </xdr:nvSpPr>
      <xdr:spPr>
        <a:xfrm>
          <a:off x="16370300" y="132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27929</xdr:rowOff>
    </xdr:from>
    <xdr:to>
      <xdr:col>81</xdr:col>
      <xdr:colOff>101600</xdr:colOff>
      <xdr:row>78</xdr:row>
      <xdr:rowOff>129529</xdr:rowOff>
    </xdr:to>
    <xdr:sp macro="" textlink="">
      <xdr:nvSpPr>
        <xdr:cNvPr id="643" name="楕円 642"/>
        <xdr:cNvSpPr/>
      </xdr:nvSpPr>
      <xdr:spPr>
        <a:xfrm>
          <a:off x="15430500" y="134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146056</xdr:rowOff>
    </xdr:from>
    <xdr:ext cx="534377" cy="259045"/>
    <xdr:sp macro="" textlink="">
      <xdr:nvSpPr>
        <xdr:cNvPr id="644" name="テキスト ボックス 643"/>
        <xdr:cNvSpPr txBox="1"/>
      </xdr:nvSpPr>
      <xdr:spPr>
        <a:xfrm>
          <a:off x="15214111" y="131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161804</xdr:rowOff>
    </xdr:from>
    <xdr:to>
      <xdr:col>76</xdr:col>
      <xdr:colOff>165100</xdr:colOff>
      <xdr:row>78</xdr:row>
      <xdr:rowOff>91954</xdr:rowOff>
    </xdr:to>
    <xdr:sp macro="" textlink="">
      <xdr:nvSpPr>
        <xdr:cNvPr id="645" name="楕円 644"/>
        <xdr:cNvSpPr/>
      </xdr:nvSpPr>
      <xdr:spPr>
        <a:xfrm>
          <a:off x="14541500" y="133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108481</xdr:rowOff>
    </xdr:from>
    <xdr:ext cx="534377" cy="259045"/>
    <xdr:sp macro="" textlink="">
      <xdr:nvSpPr>
        <xdr:cNvPr id="646" name="テキスト ボックス 645"/>
        <xdr:cNvSpPr txBox="1"/>
      </xdr:nvSpPr>
      <xdr:spPr>
        <a:xfrm>
          <a:off x="14325111" y="1313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7266</xdr:rowOff>
    </xdr:from>
    <xdr:to>
      <xdr:col>72</xdr:col>
      <xdr:colOff>38100</xdr:colOff>
      <xdr:row>78</xdr:row>
      <xdr:rowOff>108866</xdr:rowOff>
    </xdr:to>
    <xdr:sp macro="" textlink="">
      <xdr:nvSpPr>
        <xdr:cNvPr id="647" name="楕円 646"/>
        <xdr:cNvSpPr/>
      </xdr:nvSpPr>
      <xdr:spPr>
        <a:xfrm>
          <a:off x="13652500" y="133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125393</xdr:rowOff>
    </xdr:from>
    <xdr:ext cx="534377" cy="259045"/>
    <xdr:sp macro="" textlink="">
      <xdr:nvSpPr>
        <xdr:cNvPr id="648" name="テキスト ボックス 647"/>
        <xdr:cNvSpPr txBox="1"/>
      </xdr:nvSpPr>
      <xdr:spPr>
        <a:xfrm>
          <a:off x="13436111" y="131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86362</xdr:rowOff>
    </xdr:from>
    <xdr:to>
      <xdr:col>67</xdr:col>
      <xdr:colOff>101600</xdr:colOff>
      <xdr:row>79</xdr:row>
      <xdr:rowOff>16512</xdr:rowOff>
    </xdr:to>
    <xdr:sp macro="" textlink="">
      <xdr:nvSpPr>
        <xdr:cNvPr id="649" name="楕円 648"/>
        <xdr:cNvSpPr/>
      </xdr:nvSpPr>
      <xdr:spPr>
        <a:xfrm>
          <a:off x="12763500" y="1345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7639</xdr:rowOff>
    </xdr:from>
    <xdr:ext cx="534377" cy="259045"/>
    <xdr:sp macro="" textlink="">
      <xdr:nvSpPr>
        <xdr:cNvPr id="650" name="テキスト ボックス 649"/>
        <xdr:cNvSpPr txBox="1"/>
      </xdr:nvSpPr>
      <xdr:spPr>
        <a:xfrm>
          <a:off x="12547111" y="135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37897</xdr:rowOff>
    </xdr:from>
    <xdr:to>
      <xdr:col>85</xdr:col>
      <xdr:colOff>127000</xdr:colOff>
      <xdr:row>97</xdr:row>
      <xdr:rowOff>67590</xdr:rowOff>
    </xdr:to>
    <xdr:cxnSp macro="">
      <xdr:nvCxnSpPr>
        <xdr:cNvPr id="679" name="直線コネクタ 678"/>
        <xdr:cNvCxnSpPr/>
      </xdr:nvCxnSpPr>
      <xdr:spPr>
        <a:xfrm flipV="1">
          <a:off x="15481300" y="16668547"/>
          <a:ext cx="838200" cy="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59452</xdr:rowOff>
    </xdr:from>
    <xdr:to>
      <xdr:col>81</xdr:col>
      <xdr:colOff>50800</xdr:colOff>
      <xdr:row>97</xdr:row>
      <xdr:rowOff>67590</xdr:rowOff>
    </xdr:to>
    <xdr:cxnSp macro="">
      <xdr:nvCxnSpPr>
        <xdr:cNvPr id="682" name="直線コネクタ 681"/>
        <xdr:cNvCxnSpPr/>
      </xdr:nvCxnSpPr>
      <xdr:spPr>
        <a:xfrm>
          <a:off x="14592300" y="16690102"/>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10638</xdr:rowOff>
    </xdr:from>
    <xdr:to>
      <xdr:col>76</xdr:col>
      <xdr:colOff>114300</xdr:colOff>
      <xdr:row>97</xdr:row>
      <xdr:rowOff>59452</xdr:rowOff>
    </xdr:to>
    <xdr:cxnSp macro="">
      <xdr:nvCxnSpPr>
        <xdr:cNvPr id="685" name="直線コネクタ 684"/>
        <xdr:cNvCxnSpPr/>
      </xdr:nvCxnSpPr>
      <xdr:spPr>
        <a:xfrm>
          <a:off x="13703300" y="16641288"/>
          <a:ext cx="8890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168647</xdr:rowOff>
    </xdr:from>
    <xdr:to>
      <xdr:col>71</xdr:col>
      <xdr:colOff>177800</xdr:colOff>
      <xdr:row>97</xdr:row>
      <xdr:rowOff>10638</xdr:rowOff>
    </xdr:to>
    <xdr:cxnSp macro="">
      <xdr:nvCxnSpPr>
        <xdr:cNvPr id="688" name="直線コネクタ 687"/>
        <xdr:cNvCxnSpPr/>
      </xdr:nvCxnSpPr>
      <xdr:spPr>
        <a:xfrm>
          <a:off x="12814300" y="16627847"/>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158547</xdr:rowOff>
    </xdr:from>
    <xdr:to>
      <xdr:col>85</xdr:col>
      <xdr:colOff>177800</xdr:colOff>
      <xdr:row>97</xdr:row>
      <xdr:rowOff>88697</xdr:rowOff>
    </xdr:to>
    <xdr:sp macro="" textlink="">
      <xdr:nvSpPr>
        <xdr:cNvPr id="698" name="楕円 697"/>
        <xdr:cNvSpPr/>
      </xdr:nvSpPr>
      <xdr:spPr>
        <a:xfrm>
          <a:off x="16268700" y="166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9974</xdr:rowOff>
    </xdr:from>
    <xdr:ext cx="599010" cy="259045"/>
    <xdr:sp macro="" textlink="">
      <xdr:nvSpPr>
        <xdr:cNvPr id="699" name="公債費該当値テキスト"/>
        <xdr:cNvSpPr txBox="1"/>
      </xdr:nvSpPr>
      <xdr:spPr>
        <a:xfrm>
          <a:off x="16370300" y="1646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16790</xdr:rowOff>
    </xdr:from>
    <xdr:to>
      <xdr:col>81</xdr:col>
      <xdr:colOff>101600</xdr:colOff>
      <xdr:row>97</xdr:row>
      <xdr:rowOff>118390</xdr:rowOff>
    </xdr:to>
    <xdr:sp macro="" textlink="">
      <xdr:nvSpPr>
        <xdr:cNvPr id="700" name="楕円 699"/>
        <xdr:cNvSpPr/>
      </xdr:nvSpPr>
      <xdr:spPr>
        <a:xfrm>
          <a:off x="15430500" y="166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134917</xdr:rowOff>
    </xdr:from>
    <xdr:ext cx="599010" cy="259045"/>
    <xdr:sp macro="" textlink="">
      <xdr:nvSpPr>
        <xdr:cNvPr id="701" name="テキスト ボックス 700"/>
        <xdr:cNvSpPr txBox="1"/>
      </xdr:nvSpPr>
      <xdr:spPr>
        <a:xfrm>
          <a:off x="15181795" y="1642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8652</xdr:rowOff>
    </xdr:from>
    <xdr:to>
      <xdr:col>76</xdr:col>
      <xdr:colOff>165100</xdr:colOff>
      <xdr:row>97</xdr:row>
      <xdr:rowOff>110252</xdr:rowOff>
    </xdr:to>
    <xdr:sp macro="" textlink="">
      <xdr:nvSpPr>
        <xdr:cNvPr id="702" name="楕円 701"/>
        <xdr:cNvSpPr/>
      </xdr:nvSpPr>
      <xdr:spPr>
        <a:xfrm>
          <a:off x="14541500" y="166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126779</xdr:rowOff>
    </xdr:from>
    <xdr:ext cx="599010" cy="259045"/>
    <xdr:sp macro="" textlink="">
      <xdr:nvSpPr>
        <xdr:cNvPr id="703" name="テキスト ボックス 702"/>
        <xdr:cNvSpPr txBox="1"/>
      </xdr:nvSpPr>
      <xdr:spPr>
        <a:xfrm>
          <a:off x="14292795" y="1641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131288</xdr:rowOff>
    </xdr:from>
    <xdr:to>
      <xdr:col>72</xdr:col>
      <xdr:colOff>38100</xdr:colOff>
      <xdr:row>97</xdr:row>
      <xdr:rowOff>61438</xdr:rowOff>
    </xdr:to>
    <xdr:sp macro="" textlink="">
      <xdr:nvSpPr>
        <xdr:cNvPr id="704" name="楕円 703"/>
        <xdr:cNvSpPr/>
      </xdr:nvSpPr>
      <xdr:spPr>
        <a:xfrm>
          <a:off x="13652500" y="165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77965</xdr:rowOff>
    </xdr:from>
    <xdr:ext cx="599010" cy="259045"/>
    <xdr:sp macro="" textlink="">
      <xdr:nvSpPr>
        <xdr:cNvPr id="705" name="テキスト ボックス 704"/>
        <xdr:cNvSpPr txBox="1"/>
      </xdr:nvSpPr>
      <xdr:spPr>
        <a:xfrm>
          <a:off x="13403795" y="1636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117847</xdr:rowOff>
    </xdr:from>
    <xdr:to>
      <xdr:col>67</xdr:col>
      <xdr:colOff>101600</xdr:colOff>
      <xdr:row>97</xdr:row>
      <xdr:rowOff>47997</xdr:rowOff>
    </xdr:to>
    <xdr:sp macro="" textlink="">
      <xdr:nvSpPr>
        <xdr:cNvPr id="706" name="楕円 705"/>
        <xdr:cNvSpPr/>
      </xdr:nvSpPr>
      <xdr:spPr>
        <a:xfrm>
          <a:off x="12763500" y="165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64524</xdr:rowOff>
    </xdr:from>
    <xdr:ext cx="599010" cy="259045"/>
    <xdr:sp macro="" textlink="">
      <xdr:nvSpPr>
        <xdr:cNvPr id="707" name="テキスト ボックス 706"/>
        <xdr:cNvSpPr txBox="1"/>
      </xdr:nvSpPr>
      <xdr:spPr>
        <a:xfrm>
          <a:off x="12514795" y="1635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121374</xdr:rowOff>
    </xdr:from>
    <xdr:to>
      <xdr:col>116</xdr:col>
      <xdr:colOff>63500</xdr:colOff>
      <xdr:row>38</xdr:row>
      <xdr:rowOff>153264</xdr:rowOff>
    </xdr:to>
    <xdr:cxnSp macro="">
      <xdr:nvCxnSpPr>
        <xdr:cNvPr id="736" name="直線コネクタ 735"/>
        <xdr:cNvCxnSpPr/>
      </xdr:nvCxnSpPr>
      <xdr:spPr>
        <a:xfrm>
          <a:off x="21323300" y="6293574"/>
          <a:ext cx="838200" cy="3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127144</xdr:rowOff>
    </xdr:from>
    <xdr:ext cx="378565" cy="259045"/>
    <xdr:sp macro="" textlink="">
      <xdr:nvSpPr>
        <xdr:cNvPr id="737" name="諸支出金平均値テキスト"/>
        <xdr:cNvSpPr txBox="1"/>
      </xdr:nvSpPr>
      <xdr:spPr>
        <a:xfrm>
          <a:off x="22212300" y="6642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121374</xdr:rowOff>
    </xdr:from>
    <xdr:to>
      <xdr:col>111</xdr:col>
      <xdr:colOff>177800</xdr:colOff>
      <xdr:row>39</xdr:row>
      <xdr:rowOff>44450</xdr:rowOff>
    </xdr:to>
    <xdr:cxnSp macro="">
      <xdr:nvCxnSpPr>
        <xdr:cNvPr id="739" name="直線コネクタ 738"/>
        <xdr:cNvCxnSpPr/>
      </xdr:nvCxnSpPr>
      <xdr:spPr>
        <a:xfrm flipV="1">
          <a:off x="20434300" y="6293574"/>
          <a:ext cx="889000" cy="4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62793</xdr:rowOff>
    </xdr:from>
    <xdr:ext cx="378565" cy="259045"/>
    <xdr:sp macro="" textlink="">
      <xdr:nvSpPr>
        <xdr:cNvPr id="741" name="テキスト ボックス 740"/>
        <xdr:cNvSpPr txBox="1"/>
      </xdr:nvSpPr>
      <xdr:spPr>
        <a:xfrm>
          <a:off x="21134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102464</xdr:rowOff>
    </xdr:from>
    <xdr:to>
      <xdr:col>116</xdr:col>
      <xdr:colOff>114300</xdr:colOff>
      <xdr:row>39</xdr:row>
      <xdr:rowOff>32614</xdr:rowOff>
    </xdr:to>
    <xdr:sp macro="" textlink="">
      <xdr:nvSpPr>
        <xdr:cNvPr id="755" name="楕円 754"/>
        <xdr:cNvSpPr/>
      </xdr:nvSpPr>
      <xdr:spPr>
        <a:xfrm>
          <a:off x="22110700" y="66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61841</xdr:rowOff>
    </xdr:from>
    <xdr:ext cx="469744" cy="259045"/>
    <xdr:sp macro="" textlink="">
      <xdr:nvSpPr>
        <xdr:cNvPr id="756" name="諸支出金該当値テキスト"/>
        <xdr:cNvSpPr txBox="1"/>
      </xdr:nvSpPr>
      <xdr:spPr>
        <a:xfrm>
          <a:off x="22212300" y="6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70574</xdr:rowOff>
    </xdr:from>
    <xdr:to>
      <xdr:col>112</xdr:col>
      <xdr:colOff>38100</xdr:colOff>
      <xdr:row>37</xdr:row>
      <xdr:rowOff>724</xdr:rowOff>
    </xdr:to>
    <xdr:sp macro="" textlink="">
      <xdr:nvSpPr>
        <xdr:cNvPr id="757" name="楕円 756"/>
        <xdr:cNvSpPr/>
      </xdr:nvSpPr>
      <xdr:spPr>
        <a:xfrm>
          <a:off x="21272500" y="62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17251</xdr:rowOff>
    </xdr:from>
    <xdr:ext cx="534377" cy="259045"/>
    <xdr:sp macro="" textlink="">
      <xdr:nvSpPr>
        <xdr:cNvPr id="758" name="テキスト ボックス 757"/>
        <xdr:cNvSpPr txBox="1"/>
      </xdr:nvSpPr>
      <xdr:spPr>
        <a:xfrm>
          <a:off x="21056111" y="60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全体的な事項として、本村は類似団体と比較して人口が少ないため、住民一人当たりのコストは高くなる傾向にある。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前年度に比べ、議会費、総務費、民生費、農林水産費、教育費、災害復旧費が上昇しており、総務費は新庁舎建設、農林水産費はジビエ処理加工施設建設の影響により過去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年間で最も大きな予算規模となっている。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議会費における住民一人当たりのコストは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44,084</a:t>
          </a:r>
          <a:r>
            <a:rPr kumimoji="1" lang="ja-JP" altLang="en-US" sz="1300">
              <a:latin typeface="ＭＳ Ｐゴシック" panose="020B0600070205080204" pitchFamily="50" charset="-128"/>
              <a:ea typeface="ＭＳ Ｐゴシック" panose="020B0600070205080204" pitchFamily="50" charset="-128"/>
            </a:rPr>
            <a:t>円であり、類似団体内順位で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位と突出している。前年度から</a:t>
          </a:r>
          <a:r>
            <a:rPr kumimoji="1" lang="en-US" altLang="ja-JP" sz="1300">
              <a:latin typeface="ＭＳ Ｐゴシック" panose="020B0600070205080204" pitchFamily="50" charset="-128"/>
              <a:ea typeface="ＭＳ Ｐゴシック" panose="020B0600070205080204" pitchFamily="50" charset="-128"/>
            </a:rPr>
            <a:t>4,155</a:t>
          </a:r>
          <a:r>
            <a:rPr kumimoji="1" lang="ja-JP" altLang="en-US" sz="1300">
              <a:latin typeface="ＭＳ Ｐゴシック" panose="020B0600070205080204" pitchFamily="50" charset="-128"/>
              <a:ea typeface="ＭＳ Ｐゴシック" panose="020B0600070205080204" pitchFamily="50" charset="-128"/>
            </a:rPr>
            <a:t>円増加しており、その主な要因は議員報酬の見直しに伴う増額である。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一方、土木費は平成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年度に道路橋梁の維持・改良工事を実施したことによる反動減が主な減の要因である。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財政調整基金については、決算余剰金を中心に積み立てており、</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末で</a:t>
          </a:r>
          <a:r>
            <a:rPr kumimoji="1" lang="en-US" altLang="ja-JP" sz="1400">
              <a:latin typeface="ＭＳ ゴシック" pitchFamily="49" charset="-128"/>
              <a:ea typeface="ＭＳ ゴシック" pitchFamily="49" charset="-128"/>
            </a:rPr>
            <a:t>608</a:t>
          </a:r>
          <a:r>
            <a:rPr kumimoji="1" lang="ja-JP" altLang="en-US" sz="1400">
              <a:latin typeface="ＭＳ ゴシック" pitchFamily="49" charset="-128"/>
              <a:ea typeface="ＭＳ ゴシック" pitchFamily="49" charset="-128"/>
            </a:rPr>
            <a:t>百万円を積み立てている。財源調整の必要に応じて繰入を行いながらも、今後も同水準を維持するよう努める。実質収支については、ほぼ同程度で推移している。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特別会計に赤字額はなく、健全な財政運営を保持している。引き続き、自主財源の確保、経営改革等を積極的に推進し、財政の健全化に取り組んでいく。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2954671</v>
      </c>
      <c r="BO4" s="441"/>
      <c r="BP4" s="441"/>
      <c r="BQ4" s="441"/>
      <c r="BR4" s="441"/>
      <c r="BS4" s="441"/>
      <c r="BT4" s="441"/>
      <c r="BU4" s="442"/>
      <c r="BV4" s="440">
        <v>2614856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7.1</v>
      </c>
      <c r="CU4" s="622"/>
      <c r="CV4" s="622"/>
      <c r="CW4" s="622"/>
      <c r="CX4" s="622"/>
      <c r="CY4" s="622"/>
      <c r="CZ4" s="622"/>
      <c r="DA4" s="623"/>
      <c r="DB4" s="621">
        <v>6.6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2853075</v>
      </c>
      <c r="BO5" s="446"/>
      <c r="BP5" s="446"/>
      <c r="BQ5" s="446"/>
      <c r="BR5" s="446"/>
      <c r="BS5" s="446"/>
      <c r="BT5" s="446"/>
      <c r="BU5" s="447"/>
      <c r="BV5" s="445">
        <v>2508895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84</v>
      </c>
      <c r="CU5" s="416"/>
      <c r="CV5" s="416"/>
      <c r="CW5" s="416"/>
      <c r="CX5" s="416"/>
      <c r="CY5" s="416"/>
      <c r="CZ5" s="416"/>
      <c r="DA5" s="417"/>
      <c r="DB5" s="415">
        <v>80.2</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101596</v>
      </c>
      <c r="BO6" s="446"/>
      <c r="BP6" s="446"/>
      <c r="BQ6" s="446"/>
      <c r="BR6" s="446"/>
      <c r="BS6" s="446"/>
      <c r="BT6" s="446"/>
      <c r="BU6" s="447"/>
      <c r="BV6" s="445">
        <v>105961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87.2</v>
      </c>
      <c r="CU6" s="596"/>
      <c r="CV6" s="596"/>
      <c r="CW6" s="596"/>
      <c r="CX6" s="596"/>
      <c r="CY6" s="596"/>
      <c r="CZ6" s="596"/>
      <c r="DA6" s="597"/>
      <c r="DB6" s="595">
        <v>83.1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12586</v>
      </c>
      <c r="BO7" s="446"/>
      <c r="BP7" s="446"/>
      <c r="BQ7" s="446"/>
      <c r="BR7" s="446"/>
      <c r="BS7" s="446"/>
      <c r="BT7" s="446"/>
      <c r="BU7" s="447"/>
      <c r="BV7" s="445">
        <v>17055</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1258538</v>
      </c>
      <c r="CU7" s="446"/>
      <c r="CV7" s="446"/>
      <c r="CW7" s="446"/>
      <c r="CX7" s="446"/>
      <c r="CY7" s="446"/>
      <c r="CZ7" s="446"/>
      <c r="DA7" s="447"/>
      <c r="DB7" s="445">
        <v>1347101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89010</v>
      </c>
      <c r="BO8" s="446"/>
      <c r="BP8" s="446"/>
      <c r="BQ8" s="446"/>
      <c r="BR8" s="446"/>
      <c r="BS8" s="446"/>
      <c r="BT8" s="446"/>
      <c r="BU8" s="447"/>
      <c r="BV8" s="445">
        <v>88906</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0.12</v>
      </c>
      <c r="CU8" s="559"/>
      <c r="CV8" s="559"/>
      <c r="CW8" s="559"/>
      <c r="CX8" s="559"/>
      <c r="CY8" s="559"/>
      <c r="CZ8" s="559"/>
      <c r="DA8" s="560"/>
      <c r="DB8" s="558">
        <v>0.12</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1089</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104</v>
      </c>
      <c r="BO9" s="446"/>
      <c r="BP9" s="446"/>
      <c r="BQ9" s="446"/>
      <c r="BR9" s="446"/>
      <c r="BS9" s="446"/>
      <c r="BT9" s="446"/>
      <c r="BU9" s="447"/>
      <c r="BV9" s="445">
        <v>-12605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11.1</v>
      </c>
      <c r="CU9" s="416"/>
      <c r="CV9" s="416"/>
      <c r="CW9" s="416"/>
      <c r="CX9" s="416"/>
      <c r="CY9" s="416"/>
      <c r="CZ9" s="416"/>
      <c r="DA9" s="417"/>
      <c r="DB9" s="415">
        <v>10.4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1241</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52672</v>
      </c>
      <c r="BO10" s="446"/>
      <c r="BP10" s="446"/>
      <c r="BQ10" s="446"/>
      <c r="BR10" s="446"/>
      <c r="BS10" s="446"/>
      <c r="BT10" s="446"/>
      <c r="BU10" s="447"/>
      <c r="BV10" s="445">
        <v>102000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1181</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102</v>
      </c>
      <c r="AV12" s="503"/>
      <c r="AW12" s="503"/>
      <c r="AX12" s="503"/>
      <c r="AY12" s="425" t="s">
        <v>128</v>
      </c>
      <c r="AZ12" s="426"/>
      <c r="BA12" s="426"/>
      <c r="BB12" s="426"/>
      <c r="BC12" s="426"/>
      <c r="BD12" s="426"/>
      <c r="BE12" s="426"/>
      <c r="BF12" s="426"/>
      <c r="BG12" s="426"/>
      <c r="BH12" s="426"/>
      <c r="BI12" s="426"/>
      <c r="BJ12" s="426"/>
      <c r="BK12" s="426"/>
      <c r="BL12" s="426"/>
      <c r="BM12" s="427"/>
      <c r="BN12" s="445">
        <v>95000</v>
      </c>
      <c r="BO12" s="446"/>
      <c r="BP12" s="446"/>
      <c r="BQ12" s="446"/>
      <c r="BR12" s="446"/>
      <c r="BS12" s="446"/>
      <c r="BT12" s="446"/>
      <c r="BU12" s="447"/>
      <c r="BV12" s="445">
        <v>52000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1179</v>
      </c>
      <c r="S13" s="549"/>
      <c r="T13" s="549"/>
      <c r="U13" s="549"/>
      <c r="V13" s="550"/>
      <c r="W13" s="536" t="s">
        <v>133</v>
      </c>
      <c r="X13" s="458"/>
      <c r="Y13" s="458"/>
      <c r="Z13" s="458"/>
      <c r="AA13" s="458"/>
      <c r="AB13" s="459"/>
      <c r="AC13" s="421">
        <v>128</v>
      </c>
      <c r="AD13" s="422"/>
      <c r="AE13" s="422"/>
      <c r="AF13" s="422"/>
      <c r="AG13" s="423"/>
      <c r="AH13" s="421">
        <v>153</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-42224</v>
      </c>
      <c r="BO13" s="446"/>
      <c r="BP13" s="446"/>
      <c r="BQ13" s="446"/>
      <c r="BR13" s="446"/>
      <c r="BS13" s="446"/>
      <c r="BT13" s="446"/>
      <c r="BU13" s="447"/>
      <c r="BV13" s="445">
        <v>37395</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3.9</v>
      </c>
      <c r="CU13" s="416"/>
      <c r="CV13" s="416"/>
      <c r="CW13" s="416"/>
      <c r="CX13" s="416"/>
      <c r="CY13" s="416"/>
      <c r="CZ13" s="416"/>
      <c r="DA13" s="417"/>
      <c r="DB13" s="415">
        <v>3.4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1209</v>
      </c>
      <c r="S14" s="549"/>
      <c r="T14" s="549"/>
      <c r="U14" s="549"/>
      <c r="V14" s="550"/>
      <c r="W14" s="551"/>
      <c r="X14" s="461"/>
      <c r="Y14" s="461"/>
      <c r="Z14" s="461"/>
      <c r="AA14" s="461"/>
      <c r="AB14" s="462"/>
      <c r="AC14" s="541">
        <v>23.3</v>
      </c>
      <c r="AD14" s="542"/>
      <c r="AE14" s="542"/>
      <c r="AF14" s="542"/>
      <c r="AG14" s="543"/>
      <c r="AH14" s="541">
        <v>24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140</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1206</v>
      </c>
      <c r="S15" s="549"/>
      <c r="T15" s="549"/>
      <c r="U15" s="549"/>
      <c r="V15" s="550"/>
      <c r="W15" s="536" t="s">
        <v>141</v>
      </c>
      <c r="X15" s="458"/>
      <c r="Y15" s="458"/>
      <c r="Z15" s="458"/>
      <c r="AA15" s="458"/>
      <c r="AB15" s="459"/>
      <c r="AC15" s="421">
        <v>86</v>
      </c>
      <c r="AD15" s="422"/>
      <c r="AE15" s="422"/>
      <c r="AF15" s="422"/>
      <c r="AG15" s="423"/>
      <c r="AH15" s="421">
        <v>128</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154526</v>
      </c>
      <c r="BO15" s="441"/>
      <c r="BP15" s="441"/>
      <c r="BQ15" s="441"/>
      <c r="BR15" s="441"/>
      <c r="BS15" s="441"/>
      <c r="BT15" s="441"/>
      <c r="BU15" s="442"/>
      <c r="BV15" s="440">
        <v>156358</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15.7</v>
      </c>
      <c r="AD16" s="542"/>
      <c r="AE16" s="542"/>
      <c r="AF16" s="542"/>
      <c r="AG16" s="543"/>
      <c r="AH16" s="541">
        <v>20.100000000000001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1176394</v>
      </c>
      <c r="BO16" s="446"/>
      <c r="BP16" s="446"/>
      <c r="BQ16" s="446"/>
      <c r="BR16" s="446"/>
      <c r="BS16" s="446"/>
      <c r="BT16" s="446"/>
      <c r="BU16" s="447"/>
      <c r="BV16" s="445">
        <v>1261557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335</v>
      </c>
      <c r="AD17" s="422"/>
      <c r="AE17" s="422"/>
      <c r="AF17" s="422"/>
      <c r="AG17" s="423"/>
      <c r="AH17" s="421">
        <v>357</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191716</v>
      </c>
      <c r="BO17" s="446"/>
      <c r="BP17" s="446"/>
      <c r="BQ17" s="446"/>
      <c r="BR17" s="446"/>
      <c r="BS17" s="446"/>
      <c r="BT17" s="446"/>
      <c r="BU17" s="447"/>
      <c r="BV17" s="445">
        <v>194667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271.51</v>
      </c>
      <c r="M18" s="510"/>
      <c r="N18" s="510"/>
      <c r="O18" s="510"/>
      <c r="P18" s="510"/>
      <c r="Q18" s="510"/>
      <c r="R18" s="511"/>
      <c r="S18" s="511"/>
      <c r="T18" s="511"/>
      <c r="U18" s="511"/>
      <c r="V18" s="512"/>
      <c r="W18" s="526"/>
      <c r="X18" s="527"/>
      <c r="Y18" s="527"/>
      <c r="Z18" s="527"/>
      <c r="AA18" s="527"/>
      <c r="AB18" s="537"/>
      <c r="AC18" s="409">
        <v>61</v>
      </c>
      <c r="AD18" s="410"/>
      <c r="AE18" s="410"/>
      <c r="AF18" s="410"/>
      <c r="AG18" s="513"/>
      <c r="AH18" s="409">
        <v>56</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1069256</v>
      </c>
      <c r="BO18" s="446"/>
      <c r="BP18" s="446"/>
      <c r="BQ18" s="446"/>
      <c r="BR18" s="446"/>
      <c r="BS18" s="446"/>
      <c r="BT18" s="446"/>
      <c r="BU18" s="447"/>
      <c r="BV18" s="445">
        <v>1085235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1945279</v>
      </c>
      <c r="BO19" s="446"/>
      <c r="BP19" s="446"/>
      <c r="BQ19" s="446"/>
      <c r="BR19" s="446"/>
      <c r="BS19" s="446"/>
      <c r="BT19" s="446"/>
      <c r="BU19" s="447"/>
      <c r="BV19" s="445">
        <v>1946971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509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2066211</v>
      </c>
      <c r="BO23" s="446"/>
      <c r="BP23" s="446"/>
      <c r="BQ23" s="446"/>
      <c r="BR23" s="446"/>
      <c r="BS23" s="446"/>
      <c r="BT23" s="446"/>
      <c r="BU23" s="447"/>
      <c r="BV23" s="445">
        <v>2100504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6650</v>
      </c>
      <c r="R24" s="422"/>
      <c r="S24" s="422"/>
      <c r="T24" s="422"/>
      <c r="U24" s="422"/>
      <c r="V24" s="423"/>
      <c r="W24" s="487"/>
      <c r="X24" s="478"/>
      <c r="Y24" s="479"/>
      <c r="Z24" s="418" t="s">
        <v>165</v>
      </c>
      <c r="AA24" s="419"/>
      <c r="AB24" s="419"/>
      <c r="AC24" s="419"/>
      <c r="AD24" s="419"/>
      <c r="AE24" s="419"/>
      <c r="AF24" s="419"/>
      <c r="AG24" s="420"/>
      <c r="AH24" s="421">
        <v>55</v>
      </c>
      <c r="AI24" s="422"/>
      <c r="AJ24" s="422"/>
      <c r="AK24" s="422"/>
      <c r="AL24" s="423"/>
      <c r="AM24" s="421">
        <v>148775</v>
      </c>
      <c r="AN24" s="422"/>
      <c r="AO24" s="422"/>
      <c r="AP24" s="422"/>
      <c r="AQ24" s="422"/>
      <c r="AR24" s="423"/>
      <c r="AS24" s="421">
        <v>2705</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1104596</v>
      </c>
      <c r="BO24" s="446"/>
      <c r="BP24" s="446"/>
      <c r="BQ24" s="446"/>
      <c r="BR24" s="446"/>
      <c r="BS24" s="446"/>
      <c r="BT24" s="446"/>
      <c r="BU24" s="447"/>
      <c r="BV24" s="445">
        <v>1112935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5400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131</v>
      </c>
      <c r="AN25" s="422"/>
      <c r="AO25" s="422"/>
      <c r="AP25" s="422"/>
      <c r="AQ25" s="422"/>
      <c r="AR25" s="423"/>
      <c r="AS25" s="421" t="s">
        <v>131</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49223</v>
      </c>
      <c r="BO25" s="441"/>
      <c r="BP25" s="441"/>
      <c r="BQ25" s="441"/>
      <c r="BR25" s="441"/>
      <c r="BS25" s="441"/>
      <c r="BT25" s="441"/>
      <c r="BU25" s="442"/>
      <c r="BV25" s="440">
        <v>55235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5200</v>
      </c>
      <c r="R26" s="422"/>
      <c r="S26" s="422"/>
      <c r="T26" s="422"/>
      <c r="U26" s="422"/>
      <c r="V26" s="423"/>
      <c r="W26" s="487"/>
      <c r="X26" s="478"/>
      <c r="Y26" s="479"/>
      <c r="Z26" s="418" t="s">
        <v>172</v>
      </c>
      <c r="AA26" s="500"/>
      <c r="AB26" s="500"/>
      <c r="AC26" s="500"/>
      <c r="AD26" s="500"/>
      <c r="AE26" s="500"/>
      <c r="AF26" s="500"/>
      <c r="AG26" s="501"/>
      <c r="AH26" s="421">
        <v>4</v>
      </c>
      <c r="AI26" s="422"/>
      <c r="AJ26" s="422"/>
      <c r="AK26" s="422"/>
      <c r="AL26" s="423"/>
      <c r="AM26" s="421">
        <v>10440</v>
      </c>
      <c r="AN26" s="422"/>
      <c r="AO26" s="422"/>
      <c r="AP26" s="422"/>
      <c r="AQ26" s="422"/>
      <c r="AR26" s="423"/>
      <c r="AS26" s="421">
        <v>2610</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2620</v>
      </c>
      <c r="R27" s="422"/>
      <c r="S27" s="422"/>
      <c r="T27" s="422"/>
      <c r="U27" s="422"/>
      <c r="V27" s="423"/>
      <c r="W27" s="487"/>
      <c r="X27" s="478"/>
      <c r="Y27" s="479"/>
      <c r="Z27" s="418" t="s">
        <v>175</v>
      </c>
      <c r="AA27" s="419"/>
      <c r="AB27" s="419"/>
      <c r="AC27" s="419"/>
      <c r="AD27" s="419"/>
      <c r="AE27" s="419"/>
      <c r="AF27" s="419"/>
      <c r="AG27" s="420"/>
      <c r="AH27" s="421" t="s">
        <v>131</v>
      </c>
      <c r="AI27" s="422"/>
      <c r="AJ27" s="422"/>
      <c r="AK27" s="422"/>
      <c r="AL27" s="423"/>
      <c r="AM27" s="421" t="s">
        <v>131</v>
      </c>
      <c r="AN27" s="422"/>
      <c r="AO27" s="422"/>
      <c r="AP27" s="422"/>
      <c r="AQ27" s="422"/>
      <c r="AR27" s="423"/>
      <c r="AS27" s="421" t="s">
        <v>131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1850</v>
      </c>
      <c r="R28" s="422"/>
      <c r="S28" s="422"/>
      <c r="T28" s="422"/>
      <c r="U28" s="422"/>
      <c r="V28" s="423"/>
      <c r="W28" s="487"/>
      <c r="X28" s="478"/>
      <c r="Y28" s="479"/>
      <c r="Z28" s="418" t="s">
        <v>178</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607672</v>
      </c>
      <c r="BO28" s="441"/>
      <c r="BP28" s="441"/>
      <c r="BQ28" s="441"/>
      <c r="BR28" s="441"/>
      <c r="BS28" s="441"/>
      <c r="BT28" s="441"/>
      <c r="BU28" s="442"/>
      <c r="BV28" s="440">
        <v>650000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6</v>
      </c>
      <c r="M29" s="422"/>
      <c r="N29" s="422"/>
      <c r="O29" s="422"/>
      <c r="P29" s="423"/>
      <c r="Q29" s="421">
        <v>1760</v>
      </c>
      <c r="R29" s="422"/>
      <c r="S29" s="422"/>
      <c r="T29" s="422"/>
      <c r="U29" s="422"/>
      <c r="V29" s="423"/>
      <c r="W29" s="488"/>
      <c r="X29" s="489"/>
      <c r="Y29" s="490"/>
      <c r="Z29" s="418" t="s">
        <v>181</v>
      </c>
      <c r="AA29" s="419"/>
      <c r="AB29" s="419"/>
      <c r="AC29" s="419"/>
      <c r="AD29" s="419"/>
      <c r="AE29" s="419"/>
      <c r="AF29" s="419"/>
      <c r="AG29" s="420"/>
      <c r="AH29" s="421">
        <v>55</v>
      </c>
      <c r="AI29" s="422"/>
      <c r="AJ29" s="422"/>
      <c r="AK29" s="422"/>
      <c r="AL29" s="423"/>
      <c r="AM29" s="421">
        <v>148775</v>
      </c>
      <c r="AN29" s="422"/>
      <c r="AO29" s="422"/>
      <c r="AP29" s="422"/>
      <c r="AQ29" s="422"/>
      <c r="AR29" s="423"/>
      <c r="AS29" s="421">
        <v>2705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300100</v>
      </c>
      <c r="BO29" s="446"/>
      <c r="BP29" s="446"/>
      <c r="BQ29" s="446"/>
      <c r="BR29" s="446"/>
      <c r="BS29" s="446"/>
      <c r="BT29" s="446"/>
      <c r="BU29" s="447"/>
      <c r="BV29" s="445">
        <v>400000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92.5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2276772</v>
      </c>
      <c r="BO30" s="449"/>
      <c r="BP30" s="449"/>
      <c r="BQ30" s="449"/>
      <c r="BR30" s="449"/>
      <c r="BS30" s="449"/>
      <c r="BT30" s="449"/>
      <c r="BU30" s="450"/>
      <c r="BV30" s="448">
        <v>2445667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190</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国民健康保険事業勘定会計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簡易水道事業</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西都児湯環境整備事務組合</v>
      </c>
      <c r="BZ34" s="403"/>
      <c r="CA34" s="403"/>
      <c r="CB34" s="403"/>
      <c r="CC34" s="403"/>
      <c r="CD34" s="403"/>
      <c r="CE34" s="403"/>
      <c r="CF34" s="403"/>
      <c r="CG34" s="403"/>
      <c r="CH34" s="403"/>
      <c r="CI34" s="403"/>
      <c r="CJ34" s="403"/>
      <c r="CK34" s="403"/>
      <c r="CL34" s="403"/>
      <c r="CM34" s="403"/>
      <c r="CN34" s="193"/>
      <c r="CO34" s="404">
        <f>IF(CQ34="","",MAX(C34:D43,U34:V43,AM34:AN43,BE34:BF43,BW34:BX43)+1)</f>
        <v>13</v>
      </c>
      <c r="CP34" s="404"/>
      <c r="CQ34" s="403" t="str">
        <f>IF('各会計、関係団体の財政状況及び健全化判断比率'!BS7="","",'各会計、関係団体の財政状況及び健全化判断比率'!BS7)</f>
        <v>米良の庄</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国民健康保険診療施設勘定会計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下水道事業</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宮崎県後期高齢者医療広域連合（一般会計）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14</v>
      </c>
      <c r="CP35" s="404"/>
      <c r="CQ35" s="403" t="str">
        <f>IF('各会計、関係団体の財政状況及び健全化判断比率'!BS8="","",'各会計、関係団体の財政状況及び健全化判断比率'!BS8)</f>
        <v>宮崎県環境整備公社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介護保険事業勘定会計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宮崎県後期高齢者医療広域連合（後期高齢者医療特別会計）</v>
      </c>
      <c r="BZ36" s="403"/>
      <c r="CA36" s="403"/>
      <c r="CB36" s="403"/>
      <c r="CC36" s="403"/>
      <c r="CD36" s="403"/>
      <c r="CE36" s="403"/>
      <c r="CF36" s="403"/>
      <c r="CG36" s="403"/>
      <c r="CH36" s="403"/>
      <c r="CI36" s="403"/>
      <c r="CJ36" s="403"/>
      <c r="CK36" s="403"/>
      <c r="CL36" s="403"/>
      <c r="CM36" s="403"/>
      <c r="CN36" s="193"/>
      <c r="CO36" s="404">
        <f t="shared" si="3"/>
        <v>15</v>
      </c>
      <c r="CP36" s="404"/>
      <c r="CQ36" s="403" t="str">
        <f>IF('各会計、関係団体の財政状況及び健全化判断比率'!BS9="","",'各会計、関係団体の財政状況及び健全化判断比率'!BS9)</f>
        <v>宮崎県林業公社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後期高齢者医療事業</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宮崎県市町村総合事務組合（一般会計）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宮崎県自治会館管理組合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jdvVLDMX3uFatR6nwxeDQATSu6i5mYXdGrzdLgkmg92ctUGRdRCwi5aN5sv1wQJg3hYudbwlQ0+3Jw4C6HF55A==" saltValue="ozCiKkECvgh6cGLavmPL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24" t="s">
        <v>564</v>
      </c>
      <c r="D34" s="1224"/>
      <c r="E34" s="1225"/>
      <c r="F34" s="32">
        <v>5.73</v>
      </c>
      <c r="G34" s="33">
        <v>5.75</v>
      </c>
      <c r="H34" s="33">
        <v>7.18</v>
      </c>
      <c r="I34" s="33">
        <v>6.59</v>
      </c>
      <c r="J34" s="34">
        <v>7.07</v>
      </c>
      <c r="K34" s="22"/>
      <c r="L34" s="22"/>
      <c r="M34" s="22"/>
      <c r="N34" s="22"/>
      <c r="O34" s="22"/>
      <c r="P34" s="22"/>
    </row>
    <row r="35" spans="1:16" ht="39" customHeight="1">
      <c r="A35" s="22"/>
      <c r="B35" s="35"/>
      <c r="C35" s="1218" t="s">
        <v>565</v>
      </c>
      <c r="D35" s="1219"/>
      <c r="E35" s="1220"/>
      <c r="F35" s="36">
        <v>2.39</v>
      </c>
      <c r="G35" s="37">
        <v>1.51</v>
      </c>
      <c r="H35" s="37">
        <v>1.94</v>
      </c>
      <c r="I35" s="37">
        <v>2.91</v>
      </c>
      <c r="J35" s="38">
        <v>3.35</v>
      </c>
      <c r="K35" s="22"/>
      <c r="L35" s="22"/>
      <c r="M35" s="22"/>
      <c r="N35" s="22"/>
      <c r="O35" s="22"/>
      <c r="P35" s="22"/>
    </row>
    <row r="36" spans="1:16" ht="39" customHeight="1">
      <c r="A36" s="22"/>
      <c r="B36" s="35"/>
      <c r="C36" s="1218" t="s">
        <v>566</v>
      </c>
      <c r="D36" s="1219"/>
      <c r="E36" s="1220"/>
      <c r="F36" s="36">
        <v>0.73</v>
      </c>
      <c r="G36" s="37">
        <v>1.1000000000000001</v>
      </c>
      <c r="H36" s="37">
        <v>1.75</v>
      </c>
      <c r="I36" s="37">
        <v>1.48</v>
      </c>
      <c r="J36" s="38">
        <v>2.0299999999999998</v>
      </c>
      <c r="K36" s="22"/>
      <c r="L36" s="22"/>
      <c r="M36" s="22"/>
      <c r="N36" s="22"/>
      <c r="O36" s="22"/>
      <c r="P36" s="22"/>
    </row>
    <row r="37" spans="1:16" ht="39" customHeight="1">
      <c r="A37" s="22"/>
      <c r="B37" s="35"/>
      <c r="C37" s="1218" t="s">
        <v>567</v>
      </c>
      <c r="D37" s="1219"/>
      <c r="E37" s="1220"/>
      <c r="F37" s="36">
        <v>1.54</v>
      </c>
      <c r="G37" s="37">
        <v>0.42</v>
      </c>
      <c r="H37" s="37">
        <v>1.07</v>
      </c>
      <c r="I37" s="37">
        <v>0.28999999999999998</v>
      </c>
      <c r="J37" s="38">
        <v>0.79</v>
      </c>
      <c r="K37" s="22"/>
      <c r="L37" s="22"/>
      <c r="M37" s="22"/>
      <c r="N37" s="22"/>
      <c r="O37" s="22"/>
      <c r="P37" s="22"/>
    </row>
    <row r="38" spans="1:16" ht="39" customHeight="1">
      <c r="A38" s="22"/>
      <c r="B38" s="35"/>
      <c r="C38" s="1218" t="s">
        <v>568</v>
      </c>
      <c r="D38" s="1219"/>
      <c r="E38" s="1220"/>
      <c r="F38" s="36">
        <v>0.33</v>
      </c>
      <c r="G38" s="37">
        <v>0.26</v>
      </c>
      <c r="H38" s="37">
        <v>0.16</v>
      </c>
      <c r="I38" s="37">
        <v>0.28999999999999998</v>
      </c>
      <c r="J38" s="38">
        <v>0.22</v>
      </c>
      <c r="K38" s="22"/>
      <c r="L38" s="22"/>
      <c r="M38" s="22"/>
      <c r="N38" s="22"/>
      <c r="O38" s="22"/>
      <c r="P38" s="22"/>
    </row>
    <row r="39" spans="1:16" ht="39" customHeight="1">
      <c r="A39" s="22"/>
      <c r="B39" s="35"/>
      <c r="C39" s="1218" t="s">
        <v>569</v>
      </c>
      <c r="D39" s="1219"/>
      <c r="E39" s="1220"/>
      <c r="F39" s="36">
        <v>0.03</v>
      </c>
      <c r="G39" s="37">
        <v>0.02</v>
      </c>
      <c r="H39" s="37">
        <v>7.0000000000000007E-2</v>
      </c>
      <c r="I39" s="37">
        <v>0.12</v>
      </c>
      <c r="J39" s="38">
        <v>0.2</v>
      </c>
      <c r="K39" s="22"/>
      <c r="L39" s="22"/>
      <c r="M39" s="22"/>
      <c r="N39" s="22"/>
      <c r="O39" s="22"/>
      <c r="P39" s="22"/>
    </row>
    <row r="40" spans="1:16" ht="39" customHeight="1">
      <c r="A40" s="22"/>
      <c r="B40" s="35"/>
      <c r="C40" s="1218" t="s">
        <v>570</v>
      </c>
      <c r="D40" s="1219"/>
      <c r="E40" s="1220"/>
      <c r="F40" s="36">
        <v>0.13</v>
      </c>
      <c r="G40" s="37">
        <v>0.24</v>
      </c>
      <c r="H40" s="37">
        <v>0.14000000000000001</v>
      </c>
      <c r="I40" s="37">
        <v>0.1</v>
      </c>
      <c r="J40" s="38">
        <v>0.16</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571</v>
      </c>
      <c r="D42" s="1219"/>
      <c r="E42" s="1220"/>
      <c r="F42" s="36" t="s">
        <v>515</v>
      </c>
      <c r="G42" s="37" t="s">
        <v>515</v>
      </c>
      <c r="H42" s="37" t="s">
        <v>515</v>
      </c>
      <c r="I42" s="37" t="s">
        <v>515</v>
      </c>
      <c r="J42" s="38" t="s">
        <v>515</v>
      </c>
      <c r="K42" s="22"/>
      <c r="L42" s="22"/>
      <c r="M42" s="22"/>
      <c r="N42" s="22"/>
      <c r="O42" s="22"/>
      <c r="P42" s="22"/>
    </row>
    <row r="43" spans="1:16" ht="39" customHeight="1" thickBot="1">
      <c r="A43" s="22"/>
      <c r="B43" s="40"/>
      <c r="C43" s="1221" t="s">
        <v>572</v>
      </c>
      <c r="D43" s="1222"/>
      <c r="E43" s="1223"/>
      <c r="F43" s="41" t="s">
        <v>515</v>
      </c>
      <c r="G43" s="42" t="s">
        <v>515</v>
      </c>
      <c r="H43" s="42" t="s">
        <v>515</v>
      </c>
      <c r="I43" s="42" t="s">
        <v>515</v>
      </c>
      <c r="J43" s="43" t="s">
        <v>515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k0CZrqvkLY7EILw0YeBRsZSJfp14XbEOlx/+BngvC6Uvrd/nssd7wjtTT+y+B8F9Xm6kx1EqnOUW7jbGsIdBw==" saltValue="tWhmAZfhM4O7xr0vqFqf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4" t="s">
        <v>10</v>
      </c>
      <c r="C45" s="1235"/>
      <c r="D45" s="58"/>
      <c r="E45" s="1240" t="s">
        <v>11</v>
      </c>
      <c r="F45" s="1240"/>
      <c r="G45" s="1240"/>
      <c r="H45" s="1240"/>
      <c r="I45" s="1240"/>
      <c r="J45" s="1241"/>
      <c r="K45" s="59">
        <v>256</v>
      </c>
      <c r="L45" s="60">
        <v>244</v>
      </c>
      <c r="M45" s="60">
        <v>208</v>
      </c>
      <c r="N45" s="60">
        <v>203</v>
      </c>
      <c r="O45" s="61">
        <v>217</v>
      </c>
      <c r="P45" s="48"/>
      <c r="Q45" s="48"/>
      <c r="R45" s="48"/>
      <c r="S45" s="48"/>
      <c r="T45" s="48"/>
      <c r="U45" s="48"/>
    </row>
    <row r="46" spans="1:21" ht="30.75" customHeight="1">
      <c r="A46" s="48"/>
      <c r="B46" s="1236"/>
      <c r="C46" s="1237"/>
      <c r="D46" s="62"/>
      <c r="E46" s="1228" t="s">
        <v>12</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c r="A47" s="48"/>
      <c r="B47" s="1236"/>
      <c r="C47" s="1237"/>
      <c r="D47" s="62"/>
      <c r="E47" s="1228" t="s">
        <v>13</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c r="A48" s="48"/>
      <c r="B48" s="1236"/>
      <c r="C48" s="1237"/>
      <c r="D48" s="62"/>
      <c r="E48" s="1228" t="s">
        <v>14</v>
      </c>
      <c r="F48" s="1228"/>
      <c r="G48" s="1228"/>
      <c r="H48" s="1228"/>
      <c r="I48" s="1228"/>
      <c r="J48" s="1229"/>
      <c r="K48" s="63">
        <v>43</v>
      </c>
      <c r="L48" s="64">
        <v>36</v>
      </c>
      <c r="M48" s="64">
        <v>38</v>
      </c>
      <c r="N48" s="64">
        <v>37</v>
      </c>
      <c r="O48" s="65">
        <v>36</v>
      </c>
      <c r="P48" s="48"/>
      <c r="Q48" s="48"/>
      <c r="R48" s="48"/>
      <c r="S48" s="48"/>
      <c r="T48" s="48"/>
      <c r="U48" s="48"/>
    </row>
    <row r="49" spans="1:21" ht="30.75" customHeight="1">
      <c r="A49" s="48"/>
      <c r="B49" s="1236"/>
      <c r="C49" s="1237"/>
      <c r="D49" s="62"/>
      <c r="E49" s="1228" t="s">
        <v>15</v>
      </c>
      <c r="F49" s="1228"/>
      <c r="G49" s="1228"/>
      <c r="H49" s="1228"/>
      <c r="I49" s="1228"/>
      <c r="J49" s="1229"/>
      <c r="K49" s="63">
        <v>10</v>
      </c>
      <c r="L49" s="64">
        <v>10</v>
      </c>
      <c r="M49" s="64">
        <v>10</v>
      </c>
      <c r="N49" s="64">
        <v>10</v>
      </c>
      <c r="O49" s="65">
        <v>9</v>
      </c>
      <c r="P49" s="48"/>
      <c r="Q49" s="48"/>
      <c r="R49" s="48"/>
      <c r="S49" s="48"/>
      <c r="T49" s="48"/>
      <c r="U49" s="48"/>
    </row>
    <row r="50" spans="1:21" ht="30.75" customHeight="1">
      <c r="A50" s="48"/>
      <c r="B50" s="1236"/>
      <c r="C50" s="1237"/>
      <c r="D50" s="62"/>
      <c r="E50" s="1228" t="s">
        <v>16</v>
      </c>
      <c r="F50" s="1228"/>
      <c r="G50" s="1228"/>
      <c r="H50" s="1228"/>
      <c r="I50" s="1228"/>
      <c r="J50" s="1229"/>
      <c r="K50" s="63">
        <v>3</v>
      </c>
      <c r="L50" s="64">
        <v>3</v>
      </c>
      <c r="M50" s="64">
        <v>3</v>
      </c>
      <c r="N50" s="64">
        <v>3</v>
      </c>
      <c r="O50" s="65">
        <v>3</v>
      </c>
      <c r="P50" s="48"/>
      <c r="Q50" s="48"/>
      <c r="R50" s="48"/>
      <c r="S50" s="48"/>
      <c r="T50" s="48"/>
      <c r="U50" s="48"/>
    </row>
    <row r="51" spans="1:21" ht="30.75" customHeight="1">
      <c r="A51" s="48"/>
      <c r="B51" s="1238"/>
      <c r="C51" s="1239"/>
      <c r="D51" s="66"/>
      <c r="E51" s="1228" t="s">
        <v>17</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c r="A52" s="48"/>
      <c r="B52" s="1226" t="s">
        <v>18</v>
      </c>
      <c r="C52" s="1227"/>
      <c r="D52" s="66"/>
      <c r="E52" s="1228" t="s">
        <v>19</v>
      </c>
      <c r="F52" s="1228"/>
      <c r="G52" s="1228"/>
      <c r="H52" s="1228"/>
      <c r="I52" s="1228"/>
      <c r="J52" s="1229"/>
      <c r="K52" s="63">
        <v>264</v>
      </c>
      <c r="L52" s="64">
        <v>249</v>
      </c>
      <c r="M52" s="64">
        <v>222</v>
      </c>
      <c r="N52" s="64">
        <v>214</v>
      </c>
      <c r="O52" s="65">
        <v>206</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48</v>
      </c>
      <c r="L53" s="69">
        <v>44</v>
      </c>
      <c r="M53" s="69">
        <v>37</v>
      </c>
      <c r="N53" s="69">
        <v>39</v>
      </c>
      <c r="O53" s="70">
        <v>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m6R+OHtX3H/NgY62OM1B3TzGLzNfm3RDPryAhdUnKv9x1mNFHlOERZDh0G8MMjk/WLw3ixVji3h3noUgrSLig==" saltValue="501j0x73gRk9q0NgYpSFB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558</v>
      </c>
      <c r="J40" s="79" t="s">
        <v>559</v>
      </c>
      <c r="K40" s="79" t="s">
        <v>560</v>
      </c>
      <c r="L40" s="79" t="s">
        <v>561</v>
      </c>
      <c r="M40" s="80" t="s">
        <v>562</v>
      </c>
    </row>
    <row r="41" spans="2:13" ht="27.75" customHeight="1">
      <c r="B41" s="1254" t="s">
        <v>23</v>
      </c>
      <c r="C41" s="1255"/>
      <c r="D41" s="81"/>
      <c r="E41" s="1256" t="s">
        <v>24</v>
      </c>
      <c r="F41" s="1256"/>
      <c r="G41" s="1256"/>
      <c r="H41" s="1257"/>
      <c r="I41" s="82">
        <v>2114</v>
      </c>
      <c r="J41" s="83">
        <v>2047</v>
      </c>
      <c r="K41" s="83">
        <v>2154</v>
      </c>
      <c r="L41" s="83">
        <v>2101</v>
      </c>
      <c r="M41" s="84">
        <v>2066</v>
      </c>
    </row>
    <row r="42" spans="2:13" ht="27.75" customHeight="1">
      <c r="B42" s="1244"/>
      <c r="C42" s="1245"/>
      <c r="D42" s="85"/>
      <c r="E42" s="1248" t="s">
        <v>25</v>
      </c>
      <c r="F42" s="1248"/>
      <c r="G42" s="1248"/>
      <c r="H42" s="1249"/>
      <c r="I42" s="86">
        <v>41</v>
      </c>
      <c r="J42" s="87">
        <v>38</v>
      </c>
      <c r="K42" s="87">
        <v>35</v>
      </c>
      <c r="L42" s="87">
        <v>32</v>
      </c>
      <c r="M42" s="88">
        <v>29</v>
      </c>
    </row>
    <row r="43" spans="2:13" ht="27.75" customHeight="1">
      <c r="B43" s="1244"/>
      <c r="C43" s="1245"/>
      <c r="D43" s="85"/>
      <c r="E43" s="1248" t="s">
        <v>26</v>
      </c>
      <c r="F43" s="1248"/>
      <c r="G43" s="1248"/>
      <c r="H43" s="1249"/>
      <c r="I43" s="86">
        <v>317</v>
      </c>
      <c r="J43" s="87">
        <v>359</v>
      </c>
      <c r="K43" s="87">
        <v>390</v>
      </c>
      <c r="L43" s="87">
        <v>429</v>
      </c>
      <c r="M43" s="88">
        <v>485</v>
      </c>
    </row>
    <row r="44" spans="2:13" ht="27.75" customHeight="1">
      <c r="B44" s="1244"/>
      <c r="C44" s="1245"/>
      <c r="D44" s="85"/>
      <c r="E44" s="1248" t="s">
        <v>27</v>
      </c>
      <c r="F44" s="1248"/>
      <c r="G44" s="1248"/>
      <c r="H44" s="1249"/>
      <c r="I44" s="86">
        <v>50</v>
      </c>
      <c r="J44" s="87">
        <v>48</v>
      </c>
      <c r="K44" s="87">
        <v>40</v>
      </c>
      <c r="L44" s="87">
        <v>30</v>
      </c>
      <c r="M44" s="88">
        <v>20</v>
      </c>
    </row>
    <row r="45" spans="2:13" ht="27.75" customHeight="1">
      <c r="B45" s="1244"/>
      <c r="C45" s="1245"/>
      <c r="D45" s="85"/>
      <c r="E45" s="1248" t="s">
        <v>28</v>
      </c>
      <c r="F45" s="1248"/>
      <c r="G45" s="1248"/>
      <c r="H45" s="1249"/>
      <c r="I45" s="86">
        <v>418</v>
      </c>
      <c r="J45" s="87">
        <v>310</v>
      </c>
      <c r="K45" s="87">
        <v>328</v>
      </c>
      <c r="L45" s="87">
        <v>338</v>
      </c>
      <c r="M45" s="88">
        <v>312</v>
      </c>
    </row>
    <row r="46" spans="2:13" ht="27.75" customHeight="1">
      <c r="B46" s="1244"/>
      <c r="C46" s="1245"/>
      <c r="D46" s="89"/>
      <c r="E46" s="1248" t="s">
        <v>29</v>
      </c>
      <c r="F46" s="1248"/>
      <c r="G46" s="1248"/>
      <c r="H46" s="1249"/>
      <c r="I46" s="86" t="s">
        <v>515</v>
      </c>
      <c r="J46" s="87" t="s">
        <v>515</v>
      </c>
      <c r="K46" s="87" t="s">
        <v>515</v>
      </c>
      <c r="L46" s="87">
        <v>10</v>
      </c>
      <c r="M46" s="88">
        <v>7</v>
      </c>
    </row>
    <row r="47" spans="2:13" ht="27.75" customHeight="1">
      <c r="B47" s="1244"/>
      <c r="C47" s="1245"/>
      <c r="D47" s="90"/>
      <c r="E47" s="1258" t="s">
        <v>30</v>
      </c>
      <c r="F47" s="1259"/>
      <c r="G47" s="1259"/>
      <c r="H47" s="1260"/>
      <c r="I47" s="86" t="s">
        <v>515</v>
      </c>
      <c r="J47" s="87" t="s">
        <v>515</v>
      </c>
      <c r="K47" s="87" t="s">
        <v>515</v>
      </c>
      <c r="L47" s="87" t="s">
        <v>515</v>
      </c>
      <c r="M47" s="88" t="s">
        <v>515</v>
      </c>
    </row>
    <row r="48" spans="2:13" ht="27.75" customHeight="1">
      <c r="B48" s="1244"/>
      <c r="C48" s="1245"/>
      <c r="D48" s="85"/>
      <c r="E48" s="1248" t="s">
        <v>31</v>
      </c>
      <c r="F48" s="1248"/>
      <c r="G48" s="1248"/>
      <c r="H48" s="1249"/>
      <c r="I48" s="86" t="s">
        <v>515</v>
      </c>
      <c r="J48" s="87" t="s">
        <v>515</v>
      </c>
      <c r="K48" s="87" t="s">
        <v>515</v>
      </c>
      <c r="L48" s="87" t="s">
        <v>515</v>
      </c>
      <c r="M48" s="88" t="s">
        <v>515</v>
      </c>
    </row>
    <row r="49" spans="2:13" ht="27.75" customHeight="1">
      <c r="B49" s="1246"/>
      <c r="C49" s="1247"/>
      <c r="D49" s="85"/>
      <c r="E49" s="1248" t="s">
        <v>32</v>
      </c>
      <c r="F49" s="1248"/>
      <c r="G49" s="1248"/>
      <c r="H49" s="1249"/>
      <c r="I49" s="86" t="s">
        <v>515</v>
      </c>
      <c r="J49" s="87" t="s">
        <v>515</v>
      </c>
      <c r="K49" s="87" t="s">
        <v>515</v>
      </c>
      <c r="L49" s="87" t="s">
        <v>515</v>
      </c>
      <c r="M49" s="88" t="s">
        <v>515</v>
      </c>
    </row>
    <row r="50" spans="2:13" ht="27.75" customHeight="1">
      <c r="B50" s="1242" t="s">
        <v>33</v>
      </c>
      <c r="C50" s="1243"/>
      <c r="D50" s="91"/>
      <c r="E50" s="1248" t="s">
        <v>34</v>
      </c>
      <c r="F50" s="1248"/>
      <c r="G50" s="1248"/>
      <c r="H50" s="1249"/>
      <c r="I50" s="86">
        <v>3303</v>
      </c>
      <c r="J50" s="87">
        <v>3417</v>
      </c>
      <c r="K50" s="87">
        <v>3698</v>
      </c>
      <c r="L50" s="87">
        <v>3682</v>
      </c>
      <c r="M50" s="88">
        <v>3374</v>
      </c>
    </row>
    <row r="51" spans="2:13" ht="27.75" customHeight="1">
      <c r="B51" s="1244"/>
      <c r="C51" s="1245"/>
      <c r="D51" s="85"/>
      <c r="E51" s="1248" t="s">
        <v>35</v>
      </c>
      <c r="F51" s="1248"/>
      <c r="G51" s="1248"/>
      <c r="H51" s="1249"/>
      <c r="I51" s="86" t="s">
        <v>515</v>
      </c>
      <c r="J51" s="87" t="s">
        <v>515</v>
      </c>
      <c r="K51" s="87" t="s">
        <v>515</v>
      </c>
      <c r="L51" s="87" t="s">
        <v>515</v>
      </c>
      <c r="M51" s="88" t="s">
        <v>515</v>
      </c>
    </row>
    <row r="52" spans="2:13" ht="27.75" customHeight="1">
      <c r="B52" s="1246"/>
      <c r="C52" s="1247"/>
      <c r="D52" s="85"/>
      <c r="E52" s="1248" t="s">
        <v>36</v>
      </c>
      <c r="F52" s="1248"/>
      <c r="G52" s="1248"/>
      <c r="H52" s="1249"/>
      <c r="I52" s="86">
        <v>1867</v>
      </c>
      <c r="J52" s="87">
        <v>1801</v>
      </c>
      <c r="K52" s="87">
        <v>2005</v>
      </c>
      <c r="L52" s="87">
        <v>1798</v>
      </c>
      <c r="M52" s="88">
        <v>1756</v>
      </c>
    </row>
    <row r="53" spans="2:13" ht="27.75" customHeight="1" thickBot="1">
      <c r="B53" s="1250" t="s">
        <v>37</v>
      </c>
      <c r="C53" s="1251"/>
      <c r="D53" s="92"/>
      <c r="E53" s="1252" t="s">
        <v>38</v>
      </c>
      <c r="F53" s="1252"/>
      <c r="G53" s="1252"/>
      <c r="H53" s="1253"/>
      <c r="I53" s="93">
        <v>-2231</v>
      </c>
      <c r="J53" s="94">
        <v>-2418</v>
      </c>
      <c r="K53" s="94">
        <v>-2755</v>
      </c>
      <c r="L53" s="94">
        <v>-2540</v>
      </c>
      <c r="M53" s="95">
        <v>-2211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7tvRfWaNTEt1mRIoOKKCQlOjxM8B83LUfFWGV93DpWTvt/BRgr78VOaY1DN4IW4rwqIAEdlhbQKTjxwsDQo+w==" saltValue="2fAP3IPf6zvKmNHb36hl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560</v>
      </c>
      <c r="G54" s="104" t="s">
        <v>561</v>
      </c>
      <c r="H54" s="105" t="s">
        <v>562</v>
      </c>
    </row>
    <row r="55" spans="2:8" ht="52.5" customHeight="1">
      <c r="B55" s="106"/>
      <c r="C55" s="1269" t="s">
        <v>41</v>
      </c>
      <c r="D55" s="1269"/>
      <c r="E55" s="1270"/>
      <c r="F55" s="107">
        <v>600</v>
      </c>
      <c r="G55" s="107">
        <v>650</v>
      </c>
      <c r="H55" s="108">
        <v>608</v>
      </c>
    </row>
    <row r="56" spans="2:8" ht="52.5" customHeight="1">
      <c r="B56" s="109"/>
      <c r="C56" s="1271" t="s">
        <v>42</v>
      </c>
      <c r="D56" s="1271"/>
      <c r="E56" s="1272"/>
      <c r="F56" s="110">
        <v>400</v>
      </c>
      <c r="G56" s="110">
        <v>400</v>
      </c>
      <c r="H56" s="111">
        <v>300</v>
      </c>
    </row>
    <row r="57" spans="2:8" ht="53.25" customHeight="1">
      <c r="B57" s="109"/>
      <c r="C57" s="1273" t="s">
        <v>43</v>
      </c>
      <c r="D57" s="1273"/>
      <c r="E57" s="1274"/>
      <c r="F57" s="112">
        <v>2454</v>
      </c>
      <c r="G57" s="112">
        <v>2446</v>
      </c>
      <c r="H57" s="113">
        <v>2277</v>
      </c>
    </row>
    <row r="58" spans="2:8" ht="45.75" customHeight="1">
      <c r="B58" s="114"/>
      <c r="C58" s="1261" t="s">
        <v>44</v>
      </c>
      <c r="D58" s="1262"/>
      <c r="E58" s="1263"/>
      <c r="F58" s="115"/>
      <c r="G58" s="115"/>
      <c r="H58" s="116"/>
    </row>
    <row r="59" spans="2:8" ht="45.75" customHeight="1">
      <c r="B59" s="114"/>
      <c r="C59" s="1261" t="s">
        <v>44</v>
      </c>
      <c r="D59" s="1262"/>
      <c r="E59" s="1263"/>
      <c r="F59" s="115"/>
      <c r="G59" s="115"/>
      <c r="H59" s="116"/>
    </row>
    <row r="60" spans="2:8" ht="45.75" customHeight="1">
      <c r="B60" s="114"/>
      <c r="C60" s="1261" t="s">
        <v>44</v>
      </c>
      <c r="D60" s="1262"/>
      <c r="E60" s="1263"/>
      <c r="F60" s="115"/>
      <c r="G60" s="115"/>
      <c r="H60" s="116"/>
    </row>
    <row r="61" spans="2:8" ht="45.75" customHeight="1">
      <c r="B61" s="114"/>
      <c r="C61" s="1261" t="s">
        <v>44</v>
      </c>
      <c r="D61" s="1262"/>
      <c r="E61" s="1263"/>
      <c r="F61" s="115"/>
      <c r="G61" s="115"/>
      <c r="H61" s="116"/>
    </row>
    <row r="62" spans="2:8" ht="45.75" customHeight="1" thickBot="1">
      <c r="B62" s="117"/>
      <c r="C62" s="1264" t="s">
        <v>44</v>
      </c>
      <c r="D62" s="1265"/>
      <c r="E62" s="1266"/>
      <c r="F62" s="118"/>
      <c r="G62" s="118"/>
      <c r="H62" s="119"/>
    </row>
    <row r="63" spans="2:8" ht="52.5" customHeight="1" thickBot="1">
      <c r="B63" s="120"/>
      <c r="C63" s="1267" t="s">
        <v>45</v>
      </c>
      <c r="D63" s="1267"/>
      <c r="E63" s="1268"/>
      <c r="F63" s="121">
        <v>3454</v>
      </c>
      <c r="G63" s="121">
        <v>3496</v>
      </c>
      <c r="H63" s="122">
        <v>3185</v>
      </c>
    </row>
    <row r="64" spans="2:8" ht="15" customHeight="1"/>
    <row r="65" ht="0" hidden="1" customHeight="1"/>
    <row r="66" ht="0" hidden="1" customHeight="1"/>
  </sheetData>
  <sheetProtection algorithmName="SHA-512" hashValue="mWxJZomid+vhh9Ot6FKj1/UuvPXBXw6Gpi02Ki5WWlxRaoTbihbrlASC06X4azHd2Lf/4Thl457vh6w14WdVxg==" saltValue="ap3wl8vPebHccB5mhPaV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581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578</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593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577</v>
      </c>
    </row>
    <row r="50" spans="1:109" ht="13.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558</v>
      </c>
      <c r="BQ50" s="1288"/>
      <c r="BR50" s="1288"/>
      <c r="BS50" s="1288"/>
      <c r="BT50" s="1288"/>
      <c r="BU50" s="1288"/>
      <c r="BV50" s="1288"/>
      <c r="BW50" s="1288"/>
      <c r="BX50" s="1288" t="s">
        <v>559</v>
      </c>
      <c r="BY50" s="1288"/>
      <c r="BZ50" s="1288"/>
      <c r="CA50" s="1288"/>
      <c r="CB50" s="1288"/>
      <c r="CC50" s="1288"/>
      <c r="CD50" s="1288"/>
      <c r="CE50" s="1288"/>
      <c r="CF50" s="1288" t="s">
        <v>560</v>
      </c>
      <c r="CG50" s="1288"/>
      <c r="CH50" s="1288"/>
      <c r="CI50" s="1288"/>
      <c r="CJ50" s="1288"/>
      <c r="CK50" s="1288"/>
      <c r="CL50" s="1288"/>
      <c r="CM50" s="1288"/>
      <c r="CN50" s="1288" t="s">
        <v>561</v>
      </c>
      <c r="CO50" s="1288"/>
      <c r="CP50" s="1288"/>
      <c r="CQ50" s="1288"/>
      <c r="CR50" s="1288"/>
      <c r="CS50" s="1288"/>
      <c r="CT50" s="1288"/>
      <c r="CU50" s="1288"/>
      <c r="CV50" s="1288" t="s">
        <v>562</v>
      </c>
      <c r="CW50" s="1288"/>
      <c r="CX50" s="1288"/>
      <c r="CY50" s="1288"/>
      <c r="CZ50" s="1288"/>
      <c r="DA50" s="1288"/>
      <c r="DB50" s="1288"/>
      <c r="DC50" s="1288"/>
    </row>
    <row r="51" spans="1:109" ht="13.5" customHeight="1">
      <c r="B51" s="366"/>
      <c r="G51" s="1292"/>
      <c r="H51" s="1292"/>
      <c r="I51" s="1294"/>
      <c r="J51" s="1294"/>
      <c r="K51" s="1293"/>
      <c r="L51" s="1293"/>
      <c r="M51" s="1293"/>
      <c r="N51" s="1293"/>
      <c r="AM51" s="373"/>
      <c r="AN51" s="1289" t="s">
        <v>576</v>
      </c>
      <c r="AO51" s="1289"/>
      <c r="AP51" s="1289"/>
      <c r="AQ51" s="1289"/>
      <c r="AR51" s="1289"/>
      <c r="AS51" s="1289"/>
      <c r="AT51" s="1289"/>
      <c r="AU51" s="1289"/>
      <c r="AV51" s="1289"/>
      <c r="AW51" s="1289"/>
      <c r="AX51" s="1289"/>
      <c r="AY51" s="1289"/>
      <c r="AZ51" s="1289"/>
      <c r="BA51" s="1289"/>
      <c r="BB51" s="1289" t="s">
        <v>574</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0"/>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5">
      <c r="B52" s="366"/>
      <c r="G52" s="1292"/>
      <c r="H52" s="1292"/>
      <c r="I52" s="1294"/>
      <c r="J52" s="1294"/>
      <c r="K52" s="1293"/>
      <c r="L52" s="1293"/>
      <c r="M52" s="1293"/>
      <c r="N52" s="1293"/>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c r="A53" s="381"/>
      <c r="B53" s="366"/>
      <c r="G53" s="1292"/>
      <c r="H53" s="1292"/>
      <c r="I53" s="1284"/>
      <c r="J53" s="1284"/>
      <c r="K53" s="1293"/>
      <c r="L53" s="1293"/>
      <c r="M53" s="1293"/>
      <c r="N53" s="1293"/>
      <c r="AM53" s="373"/>
      <c r="AN53" s="1289"/>
      <c r="AO53" s="1289"/>
      <c r="AP53" s="1289"/>
      <c r="AQ53" s="1289"/>
      <c r="AR53" s="1289"/>
      <c r="AS53" s="1289"/>
      <c r="AT53" s="1289"/>
      <c r="AU53" s="1289"/>
      <c r="AV53" s="1289"/>
      <c r="AW53" s="1289"/>
      <c r="AX53" s="1289"/>
      <c r="AY53" s="1289"/>
      <c r="AZ53" s="1289"/>
      <c r="BA53" s="1289"/>
      <c r="BB53" s="1289" t="s">
        <v>580</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0"/>
      <c r="CG53" s="1291"/>
      <c r="CH53" s="1291"/>
      <c r="CI53" s="1291"/>
      <c r="CJ53" s="1291"/>
      <c r="CK53" s="1291"/>
      <c r="CL53" s="1291"/>
      <c r="CM53" s="1291"/>
      <c r="CN53" s="1291">
        <v>69.3</v>
      </c>
      <c r="CO53" s="1291"/>
      <c r="CP53" s="1291"/>
      <c r="CQ53" s="1291"/>
      <c r="CR53" s="1291"/>
      <c r="CS53" s="1291"/>
      <c r="CT53" s="1291"/>
      <c r="CU53" s="1291"/>
      <c r="CV53" s="1291">
        <v>70.5</v>
      </c>
      <c r="CW53" s="1291"/>
      <c r="CX53" s="1291"/>
      <c r="CY53" s="1291"/>
      <c r="CZ53" s="1291"/>
      <c r="DA53" s="1291"/>
      <c r="DB53" s="1291"/>
      <c r="DC53" s="1291"/>
    </row>
    <row r="54" spans="1:109" ht="13.5">
      <c r="A54" s="381"/>
      <c r="B54" s="366"/>
      <c r="G54" s="1292"/>
      <c r="H54" s="1292"/>
      <c r="I54" s="1284"/>
      <c r="J54" s="1284"/>
      <c r="K54" s="1293"/>
      <c r="L54" s="1293"/>
      <c r="M54" s="1293"/>
      <c r="N54" s="1293"/>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c r="A55" s="381"/>
      <c r="B55" s="366"/>
      <c r="G55" s="1284"/>
      <c r="H55" s="1284"/>
      <c r="I55" s="1284"/>
      <c r="J55" s="1284"/>
      <c r="K55" s="1293"/>
      <c r="L55" s="1293"/>
      <c r="M55" s="1293"/>
      <c r="N55" s="1293"/>
      <c r="AN55" s="1288" t="s">
        <v>575</v>
      </c>
      <c r="AO55" s="1288"/>
      <c r="AP55" s="1288"/>
      <c r="AQ55" s="1288"/>
      <c r="AR55" s="1288"/>
      <c r="AS55" s="1288"/>
      <c r="AT55" s="1288"/>
      <c r="AU55" s="1288"/>
      <c r="AV55" s="1288"/>
      <c r="AW55" s="1288"/>
      <c r="AX55" s="1288"/>
      <c r="AY55" s="1288"/>
      <c r="AZ55" s="1288"/>
      <c r="BA55" s="1288"/>
      <c r="BB55" s="1289" t="s">
        <v>574</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0"/>
      <c r="CG55" s="1291"/>
      <c r="CH55" s="1291"/>
      <c r="CI55" s="1291"/>
      <c r="CJ55" s="1291"/>
      <c r="CK55" s="1291"/>
      <c r="CL55" s="1291"/>
      <c r="CM55" s="1291"/>
      <c r="CN55" s="1291">
        <v>0</v>
      </c>
      <c r="CO55" s="1291"/>
      <c r="CP55" s="1291"/>
      <c r="CQ55" s="1291"/>
      <c r="CR55" s="1291"/>
      <c r="CS55" s="1291"/>
      <c r="CT55" s="1291"/>
      <c r="CU55" s="1291"/>
      <c r="CV55" s="1291">
        <v>0</v>
      </c>
      <c r="CW55" s="1291"/>
      <c r="CX55" s="1291"/>
      <c r="CY55" s="1291"/>
      <c r="CZ55" s="1291"/>
      <c r="DA55" s="1291"/>
      <c r="DB55" s="1291"/>
      <c r="DC55" s="1291"/>
    </row>
    <row r="56" spans="1:109" ht="13.5">
      <c r="A56" s="381"/>
      <c r="B56" s="366"/>
      <c r="G56" s="1284"/>
      <c r="H56" s="1284"/>
      <c r="I56" s="1284"/>
      <c r="J56" s="1284"/>
      <c r="K56" s="1293"/>
      <c r="L56" s="1293"/>
      <c r="M56" s="1293"/>
      <c r="N56" s="1293"/>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c r="B57" s="387"/>
      <c r="G57" s="1284"/>
      <c r="H57" s="1284"/>
      <c r="I57" s="1295"/>
      <c r="J57" s="1295"/>
      <c r="K57" s="1293"/>
      <c r="L57" s="1293"/>
      <c r="M57" s="1293"/>
      <c r="N57" s="1293"/>
      <c r="AM57" s="365"/>
      <c r="AN57" s="1288"/>
      <c r="AO57" s="1288"/>
      <c r="AP57" s="1288"/>
      <c r="AQ57" s="1288"/>
      <c r="AR57" s="1288"/>
      <c r="AS57" s="1288"/>
      <c r="AT57" s="1288"/>
      <c r="AU57" s="1288"/>
      <c r="AV57" s="1288"/>
      <c r="AW57" s="1288"/>
      <c r="AX57" s="1288"/>
      <c r="AY57" s="1288"/>
      <c r="AZ57" s="1288"/>
      <c r="BA57" s="1288"/>
      <c r="BB57" s="1289" t="s">
        <v>580</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0"/>
      <c r="CG57" s="1291"/>
      <c r="CH57" s="1291"/>
      <c r="CI57" s="1291"/>
      <c r="CJ57" s="1291"/>
      <c r="CK57" s="1291"/>
      <c r="CL57" s="1291"/>
      <c r="CM57" s="1291"/>
      <c r="CN57" s="1291">
        <v>56.3</v>
      </c>
      <c r="CO57" s="1291"/>
      <c r="CP57" s="1291"/>
      <c r="CQ57" s="1291"/>
      <c r="CR57" s="1291"/>
      <c r="CS57" s="1291"/>
      <c r="CT57" s="1291"/>
      <c r="CU57" s="1291"/>
      <c r="CV57" s="1291">
        <v>56.7</v>
      </c>
      <c r="CW57" s="1291"/>
      <c r="CX57" s="1291"/>
      <c r="CY57" s="1291"/>
      <c r="CZ57" s="1291"/>
      <c r="DA57" s="1291"/>
      <c r="DB57" s="1291"/>
      <c r="DC57" s="1291"/>
      <c r="DD57" s="392"/>
      <c r="DE57" s="387"/>
    </row>
    <row r="58" spans="1:109" s="381" customFormat="1" ht="13.5">
      <c r="A58" s="365"/>
      <c r="B58" s="387"/>
      <c r="G58" s="1284"/>
      <c r="H58" s="1284"/>
      <c r="I58" s="1295"/>
      <c r="J58" s="1295"/>
      <c r="K58" s="1293"/>
      <c r="L58" s="1293"/>
      <c r="M58" s="1293"/>
      <c r="N58" s="1293"/>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579</v>
      </c>
    </row>
    <row r="64" spans="1:109" ht="13.5">
      <c r="B64" s="366"/>
      <c r="G64" s="382"/>
      <c r="I64" s="384"/>
      <c r="J64" s="384"/>
      <c r="K64" s="384"/>
      <c r="L64" s="384"/>
      <c r="M64" s="384"/>
      <c r="N64" s="383"/>
      <c r="AM64" s="382"/>
      <c r="AN64" s="382" t="s">
        <v>578</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5" t="s">
        <v>593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577</v>
      </c>
    </row>
    <row r="72" spans="2:107" ht="13.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558</v>
      </c>
      <c r="BQ72" s="1288"/>
      <c r="BR72" s="1288"/>
      <c r="BS72" s="1288"/>
      <c r="BT72" s="1288"/>
      <c r="BU72" s="1288"/>
      <c r="BV72" s="1288"/>
      <c r="BW72" s="1288"/>
      <c r="BX72" s="1288" t="s">
        <v>559</v>
      </c>
      <c r="BY72" s="1288"/>
      <c r="BZ72" s="1288"/>
      <c r="CA72" s="1288"/>
      <c r="CB72" s="1288"/>
      <c r="CC72" s="1288"/>
      <c r="CD72" s="1288"/>
      <c r="CE72" s="1288"/>
      <c r="CF72" s="1288" t="s">
        <v>560</v>
      </c>
      <c r="CG72" s="1288"/>
      <c r="CH72" s="1288"/>
      <c r="CI72" s="1288"/>
      <c r="CJ72" s="1288"/>
      <c r="CK72" s="1288"/>
      <c r="CL72" s="1288"/>
      <c r="CM72" s="1288"/>
      <c r="CN72" s="1288" t="s">
        <v>561</v>
      </c>
      <c r="CO72" s="1288"/>
      <c r="CP72" s="1288"/>
      <c r="CQ72" s="1288"/>
      <c r="CR72" s="1288"/>
      <c r="CS72" s="1288"/>
      <c r="CT72" s="1288"/>
      <c r="CU72" s="1288"/>
      <c r="CV72" s="1288" t="s">
        <v>562</v>
      </c>
      <c r="CW72" s="1288"/>
      <c r="CX72" s="1288"/>
      <c r="CY72" s="1288"/>
      <c r="CZ72" s="1288"/>
      <c r="DA72" s="1288"/>
      <c r="DB72" s="1288"/>
      <c r="DC72" s="1288"/>
    </row>
    <row r="73" spans="2:107" ht="13.5">
      <c r="B73" s="366"/>
      <c r="G73" s="1292"/>
      <c r="H73" s="1292"/>
      <c r="I73" s="1292"/>
      <c r="J73" s="1292"/>
      <c r="K73" s="1296"/>
      <c r="L73" s="1296"/>
      <c r="M73" s="1296"/>
      <c r="N73" s="1296"/>
      <c r="AM73" s="373"/>
      <c r="AN73" s="1289" t="s">
        <v>576</v>
      </c>
      <c r="AO73" s="1289"/>
      <c r="AP73" s="1289"/>
      <c r="AQ73" s="1289"/>
      <c r="AR73" s="1289"/>
      <c r="AS73" s="1289"/>
      <c r="AT73" s="1289"/>
      <c r="AU73" s="1289"/>
      <c r="AV73" s="1289"/>
      <c r="AW73" s="1289"/>
      <c r="AX73" s="1289"/>
      <c r="AY73" s="1289"/>
      <c r="AZ73" s="1289"/>
      <c r="BA73" s="1289"/>
      <c r="BB73" s="1289" t="s">
        <v>574</v>
      </c>
      <c r="BC73" s="1289"/>
      <c r="BD73" s="1289"/>
      <c r="BE73" s="1289"/>
      <c r="BF73" s="1289"/>
      <c r="BG73" s="1289"/>
      <c r="BH73" s="1289"/>
      <c r="BI73" s="1289"/>
      <c r="BJ73" s="1289"/>
      <c r="BK73" s="1289"/>
      <c r="BL73" s="1289"/>
      <c r="BM73" s="1289"/>
      <c r="BN73" s="1289"/>
      <c r="BO73" s="1289"/>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5">
      <c r="B74" s="366"/>
      <c r="G74" s="1292"/>
      <c r="H74" s="1292"/>
      <c r="I74" s="1292"/>
      <c r="J74" s="1292"/>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c r="B75" s="366"/>
      <c r="G75" s="1292"/>
      <c r="H75" s="1292"/>
      <c r="I75" s="1284"/>
      <c r="J75" s="1284"/>
      <c r="K75" s="1293"/>
      <c r="L75" s="1293"/>
      <c r="M75" s="1293"/>
      <c r="N75" s="1293"/>
      <c r="AM75" s="373"/>
      <c r="AN75" s="1289"/>
      <c r="AO75" s="1289"/>
      <c r="AP75" s="1289"/>
      <c r="AQ75" s="1289"/>
      <c r="AR75" s="1289"/>
      <c r="AS75" s="1289"/>
      <c r="AT75" s="1289"/>
      <c r="AU75" s="1289"/>
      <c r="AV75" s="1289"/>
      <c r="AW75" s="1289"/>
      <c r="AX75" s="1289"/>
      <c r="AY75" s="1289"/>
      <c r="AZ75" s="1289"/>
      <c r="BA75" s="1289"/>
      <c r="BB75" s="1289" t="s">
        <v>573</v>
      </c>
      <c r="BC75" s="1289"/>
      <c r="BD75" s="1289"/>
      <c r="BE75" s="1289"/>
      <c r="BF75" s="1289"/>
      <c r="BG75" s="1289"/>
      <c r="BH75" s="1289"/>
      <c r="BI75" s="1289"/>
      <c r="BJ75" s="1289"/>
      <c r="BK75" s="1289"/>
      <c r="BL75" s="1289"/>
      <c r="BM75" s="1289"/>
      <c r="BN75" s="1289"/>
      <c r="BO75" s="1289"/>
      <c r="BP75" s="1291">
        <v>4.2</v>
      </c>
      <c r="BQ75" s="1291"/>
      <c r="BR75" s="1291"/>
      <c r="BS75" s="1291"/>
      <c r="BT75" s="1291"/>
      <c r="BU75" s="1291"/>
      <c r="BV75" s="1291"/>
      <c r="BW75" s="1291"/>
      <c r="BX75" s="1291">
        <v>3.8</v>
      </c>
      <c r="BY75" s="1291"/>
      <c r="BZ75" s="1291"/>
      <c r="CA75" s="1291"/>
      <c r="CB75" s="1291"/>
      <c r="CC75" s="1291"/>
      <c r="CD75" s="1291"/>
      <c r="CE75" s="1291"/>
      <c r="CF75" s="1291">
        <v>3.7</v>
      </c>
      <c r="CG75" s="1291"/>
      <c r="CH75" s="1291"/>
      <c r="CI75" s="1291"/>
      <c r="CJ75" s="1291"/>
      <c r="CK75" s="1291"/>
      <c r="CL75" s="1291"/>
      <c r="CM75" s="1291"/>
      <c r="CN75" s="1291">
        <v>3.4</v>
      </c>
      <c r="CO75" s="1291"/>
      <c r="CP75" s="1291"/>
      <c r="CQ75" s="1291"/>
      <c r="CR75" s="1291"/>
      <c r="CS75" s="1291"/>
      <c r="CT75" s="1291"/>
      <c r="CU75" s="1291"/>
      <c r="CV75" s="1291">
        <v>3.9</v>
      </c>
      <c r="CW75" s="1291"/>
      <c r="CX75" s="1291"/>
      <c r="CY75" s="1291"/>
      <c r="CZ75" s="1291"/>
      <c r="DA75" s="1291"/>
      <c r="DB75" s="1291"/>
      <c r="DC75" s="1291"/>
    </row>
    <row r="76" spans="2:107" ht="13.5">
      <c r="B76" s="366"/>
      <c r="G76" s="1292"/>
      <c r="H76" s="1292"/>
      <c r="I76" s="1284"/>
      <c r="J76" s="1284"/>
      <c r="K76" s="1293"/>
      <c r="L76" s="1293"/>
      <c r="M76" s="1293"/>
      <c r="N76" s="1293"/>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c r="B77" s="366"/>
      <c r="G77" s="1284"/>
      <c r="H77" s="1284"/>
      <c r="I77" s="1284"/>
      <c r="J77" s="1284"/>
      <c r="K77" s="1296"/>
      <c r="L77" s="1296"/>
      <c r="M77" s="1296"/>
      <c r="N77" s="1296"/>
      <c r="AN77" s="1288" t="s">
        <v>575</v>
      </c>
      <c r="AO77" s="1288"/>
      <c r="AP77" s="1288"/>
      <c r="AQ77" s="1288"/>
      <c r="AR77" s="1288"/>
      <c r="AS77" s="1288"/>
      <c r="AT77" s="1288"/>
      <c r="AU77" s="1288"/>
      <c r="AV77" s="1288"/>
      <c r="AW77" s="1288"/>
      <c r="AX77" s="1288"/>
      <c r="AY77" s="1288"/>
      <c r="AZ77" s="1288"/>
      <c r="BA77" s="1288"/>
      <c r="BB77" s="1289" t="s">
        <v>574</v>
      </c>
      <c r="BC77" s="1289"/>
      <c r="BD77" s="1289"/>
      <c r="BE77" s="1289"/>
      <c r="BF77" s="1289"/>
      <c r="BG77" s="1289"/>
      <c r="BH77" s="1289"/>
      <c r="BI77" s="1289"/>
      <c r="BJ77" s="1289"/>
      <c r="BK77" s="1289"/>
      <c r="BL77" s="1289"/>
      <c r="BM77" s="1289"/>
      <c r="BN77" s="1289"/>
      <c r="BO77" s="1289"/>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ht="13.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c r="B79" s="366"/>
      <c r="G79" s="1284"/>
      <c r="H79" s="1284"/>
      <c r="I79" s="1295"/>
      <c r="J79" s="1295"/>
      <c r="K79" s="1297"/>
      <c r="L79" s="1297"/>
      <c r="M79" s="1297"/>
      <c r="N79" s="1297"/>
      <c r="AN79" s="1288"/>
      <c r="AO79" s="1288"/>
      <c r="AP79" s="1288"/>
      <c r="AQ79" s="1288"/>
      <c r="AR79" s="1288"/>
      <c r="AS79" s="1288"/>
      <c r="AT79" s="1288"/>
      <c r="AU79" s="1288"/>
      <c r="AV79" s="1288"/>
      <c r="AW79" s="1288"/>
      <c r="AX79" s="1288"/>
      <c r="AY79" s="1288"/>
      <c r="AZ79" s="1288"/>
      <c r="BA79" s="1288"/>
      <c r="BB79" s="1289" t="s">
        <v>573</v>
      </c>
      <c r="BC79" s="1289"/>
      <c r="BD79" s="1289"/>
      <c r="BE79" s="1289"/>
      <c r="BF79" s="1289"/>
      <c r="BG79" s="1289"/>
      <c r="BH79" s="1289"/>
      <c r="BI79" s="1289"/>
      <c r="BJ79" s="1289"/>
      <c r="BK79" s="1289"/>
      <c r="BL79" s="1289"/>
      <c r="BM79" s="1289"/>
      <c r="BN79" s="1289"/>
      <c r="BO79" s="1289"/>
      <c r="BP79" s="1291">
        <v>9.1999999999999993</v>
      </c>
      <c r="BQ79" s="1291"/>
      <c r="BR79" s="1291"/>
      <c r="BS79" s="1291"/>
      <c r="BT79" s="1291"/>
      <c r="BU79" s="1291"/>
      <c r="BV79" s="1291"/>
      <c r="BW79" s="1291"/>
      <c r="BX79" s="1291">
        <v>8.1999999999999993</v>
      </c>
      <c r="BY79" s="1291"/>
      <c r="BZ79" s="1291"/>
      <c r="CA79" s="1291"/>
      <c r="CB79" s="1291"/>
      <c r="CC79" s="1291"/>
      <c r="CD79" s="1291"/>
      <c r="CE79" s="1291"/>
      <c r="CF79" s="1291">
        <v>7.8</v>
      </c>
      <c r="CG79" s="1291"/>
      <c r="CH79" s="1291"/>
      <c r="CI79" s="1291"/>
      <c r="CJ79" s="1291"/>
      <c r="CK79" s="1291"/>
      <c r="CL79" s="1291"/>
      <c r="CM79" s="1291"/>
      <c r="CN79" s="1291">
        <v>7.4</v>
      </c>
      <c r="CO79" s="1291"/>
      <c r="CP79" s="1291"/>
      <c r="CQ79" s="1291"/>
      <c r="CR79" s="1291"/>
      <c r="CS79" s="1291"/>
      <c r="CT79" s="1291"/>
      <c r="CU79" s="1291"/>
      <c r="CV79" s="1291">
        <v>7.1</v>
      </c>
      <c r="CW79" s="1291"/>
      <c r="CX79" s="1291"/>
      <c r="CY79" s="1291"/>
      <c r="CZ79" s="1291"/>
      <c r="DA79" s="1291"/>
      <c r="DB79" s="1291"/>
      <c r="DC79" s="1291"/>
    </row>
    <row r="80" spans="2:107" ht="13.5">
      <c r="B80" s="366"/>
      <c r="G80" s="1284"/>
      <c r="H80" s="1284"/>
      <c r="I80" s="1295"/>
      <c r="J80" s="1295"/>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kP60SUir5gH8ikBpRoprqsoqlLpWvarkA8zYJ3zMJdzMlakqgq5bK45W5wFYso5vMi6GqMelz5Tw+50m91oQw==" saltValue="ZJS5VCRMB78PwOa/Wk7ITg=="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clIq9CWZ3EOpIIGnsVgoz6vhZ4+bPBj5mnc04qsuFca9gWahIsIRanBHstadUz01ULkkZRu+iChPr4ZFVYmNA==" saltValue="aajPHUTfrQEx8ukYyW+9m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wIoj963YCpwaBGmO8NixHdcy3qnTfSr3WWvmTZD/9Vd2SljLrZKKO1SuuoPhX2+sT+oJ/wKe914BDPqw9skAg==" saltValue="3MJunBneqfZF2AdSyHEnr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555</v>
      </c>
      <c r="G2" s="136"/>
      <c r="H2" s="137"/>
    </row>
    <row r="3" spans="1:8">
      <c r="A3" s="133" t="s">
        <v>548</v>
      </c>
      <c r="B3" s="138"/>
      <c r="C3" s="139"/>
      <c r="D3" s="140">
        <v>605153</v>
      </c>
      <c r="E3" s="141"/>
      <c r="F3" s="142">
        <v>316331</v>
      </c>
      <c r="G3" s="143"/>
      <c r="H3" s="144"/>
    </row>
    <row r="4" spans="1:8">
      <c r="A4" s="145"/>
      <c r="B4" s="146"/>
      <c r="C4" s="147"/>
      <c r="D4" s="148">
        <v>323494</v>
      </c>
      <c r="E4" s="149"/>
      <c r="F4" s="150">
        <v>106387</v>
      </c>
      <c r="G4" s="151"/>
      <c r="H4" s="152"/>
    </row>
    <row r="5" spans="1:8">
      <c r="A5" s="133" t="s">
        <v>550</v>
      </c>
      <c r="B5" s="138"/>
      <c r="C5" s="139"/>
      <c r="D5" s="140">
        <v>424428</v>
      </c>
      <c r="E5" s="141"/>
      <c r="F5" s="142">
        <v>333013</v>
      </c>
      <c r="G5" s="143"/>
      <c r="H5" s="144"/>
    </row>
    <row r="6" spans="1:8">
      <c r="A6" s="145"/>
      <c r="B6" s="146"/>
      <c r="C6" s="147"/>
      <c r="D6" s="148">
        <v>316569</v>
      </c>
      <c r="E6" s="149"/>
      <c r="F6" s="150">
        <v>126732</v>
      </c>
      <c r="G6" s="151"/>
      <c r="H6" s="152"/>
    </row>
    <row r="7" spans="1:8">
      <c r="A7" s="133" t="s">
        <v>551</v>
      </c>
      <c r="B7" s="138"/>
      <c r="C7" s="139"/>
      <c r="D7" s="140">
        <v>481334</v>
      </c>
      <c r="E7" s="141"/>
      <c r="F7" s="142">
        <v>280458</v>
      </c>
      <c r="G7" s="143"/>
      <c r="H7" s="144"/>
    </row>
    <row r="8" spans="1:8">
      <c r="A8" s="145"/>
      <c r="B8" s="146"/>
      <c r="C8" s="147"/>
      <c r="D8" s="148">
        <v>385954</v>
      </c>
      <c r="E8" s="149"/>
      <c r="F8" s="150">
        <v>127286</v>
      </c>
      <c r="G8" s="151"/>
      <c r="H8" s="152"/>
    </row>
    <row r="9" spans="1:8">
      <c r="A9" s="133" t="s">
        <v>552</v>
      </c>
      <c r="B9" s="138"/>
      <c r="C9" s="139"/>
      <c r="D9" s="140">
        <v>434815</v>
      </c>
      <c r="E9" s="141"/>
      <c r="F9" s="142">
        <v>291945</v>
      </c>
      <c r="G9" s="143"/>
      <c r="H9" s="144"/>
    </row>
    <row r="10" spans="1:8">
      <c r="A10" s="145"/>
      <c r="B10" s="146"/>
      <c r="C10" s="147"/>
      <c r="D10" s="148">
        <v>253131</v>
      </c>
      <c r="E10" s="149"/>
      <c r="F10" s="150">
        <v>127651</v>
      </c>
      <c r="G10" s="151"/>
      <c r="H10" s="152"/>
    </row>
    <row r="11" spans="1:8">
      <c r="A11" s="133" t="s">
        <v>553</v>
      </c>
      <c r="B11" s="138"/>
      <c r="C11" s="139"/>
      <c r="D11" s="140">
        <v>609734</v>
      </c>
      <c r="E11" s="141"/>
      <c r="F11" s="142">
        <v>291173</v>
      </c>
      <c r="G11" s="143"/>
      <c r="H11" s="144"/>
    </row>
    <row r="12" spans="1:8">
      <c r="A12" s="145"/>
      <c r="B12" s="146"/>
      <c r="C12" s="153"/>
      <c r="D12" s="148">
        <v>420876</v>
      </c>
      <c r="E12" s="149"/>
      <c r="F12" s="150">
        <v>119071</v>
      </c>
      <c r="G12" s="151"/>
      <c r="H12" s="152"/>
    </row>
    <row r="13" spans="1:8">
      <c r="A13" s="133"/>
      <c r="B13" s="138"/>
      <c r="C13" s="154"/>
      <c r="D13" s="155">
        <v>511093</v>
      </c>
      <c r="E13" s="156"/>
      <c r="F13" s="157">
        <v>302584</v>
      </c>
      <c r="G13" s="158"/>
      <c r="H13" s="144"/>
    </row>
    <row r="14" spans="1:8">
      <c r="A14" s="145"/>
      <c r="B14" s="146"/>
      <c r="C14" s="147"/>
      <c r="D14" s="148">
        <v>340005</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5.74</v>
      </c>
      <c r="C19" s="159">
        <f>ROUND(VALUE(SUBSTITUTE(実質収支比率等に係る経年分析!G$48,"▲","-")),2)</f>
        <v>5.75</v>
      </c>
      <c r="D19" s="159">
        <f>ROUND(VALUE(SUBSTITUTE(実質収支比率等に係る経年分析!H$48,"▲","-")),2)</f>
        <v>7.19</v>
      </c>
      <c r="E19" s="159">
        <f>ROUND(VALUE(SUBSTITUTE(実質収支比率等に係る経年分析!I$48,"▲","-")),2)</f>
        <v>6.6</v>
      </c>
      <c r="F19" s="159">
        <f>ROUND(VALUE(SUBSTITUTE(実質収支比率等に係る経年分析!J$48,"▲","-")),2)</f>
        <v>7.07</v>
      </c>
    </row>
    <row r="20" spans="1:11">
      <c r="A20" s="159" t="s">
        <v>49</v>
      </c>
      <c r="B20" s="159">
        <f>ROUND(VALUE(SUBSTITUTE(実質収支比率等に係る経年分析!F$47,"▲","-")),2)</f>
        <v>35.53</v>
      </c>
      <c r="C20" s="159">
        <f>ROUND(VALUE(SUBSTITUTE(実質収支比率等に係る経年分析!G$47,"▲","-")),2)</f>
        <v>43.96</v>
      </c>
      <c r="D20" s="159">
        <f>ROUND(VALUE(SUBSTITUTE(実質収支比率等に係る経年分析!H$47,"▲","-")),2)</f>
        <v>42.49</v>
      </c>
      <c r="E20" s="159">
        <f>ROUND(VALUE(SUBSTITUTE(実質収支比率等に係る経年分析!I$47,"▲","-")),2)</f>
        <v>48.25</v>
      </c>
      <c r="F20" s="159">
        <f>ROUND(VALUE(SUBSTITUTE(実質収支比率等に係る経年分析!J$47,"▲","-")),2)</f>
        <v>48.28</v>
      </c>
    </row>
    <row r="21" spans="1:11">
      <c r="A21" s="159" t="s">
        <v>50</v>
      </c>
      <c r="B21" s="159">
        <f>IF(ISNUMBER(VALUE(SUBSTITUTE(実質収支比率等に係る経年分析!F$49,"▲","-"))),ROUND(VALUE(SUBSTITUTE(実質収支比率等に係る経年分析!F$49,"▲","-")),2),NA())</f>
        <v>4.97</v>
      </c>
      <c r="C21" s="159">
        <f>IF(ISNUMBER(VALUE(SUBSTITUTE(実質収支比率等に係る経年分析!G$49,"▲","-"))),ROUND(VALUE(SUBSTITUTE(実質収支比率等に係る経年分析!G$49,"▲","-")),2),NA())</f>
        <v>2.91</v>
      </c>
      <c r="D21" s="159">
        <f>IF(ISNUMBER(VALUE(SUBSTITUTE(実質収支比率等に係る経年分析!H$49,"▲","-"))),ROUND(VALUE(SUBSTITUTE(実質収支比率等に係る経年分析!H$49,"▲","-")),2),NA())</f>
        <v>1.63</v>
      </c>
      <c r="E21" s="159">
        <f>IF(ISNUMBER(VALUE(SUBSTITUTE(実質収支比率等に係る経年分析!I$49,"▲","-"))),ROUND(VALUE(SUBSTITUTE(実質収支比率等に係る経年分析!I$49,"▲","-")),2),NA())</f>
        <v>2.78</v>
      </c>
      <c r="F21" s="159">
        <f>IF(ISNUMBER(VALUE(SUBSTITUTE(実質収支比率等に係る経年分析!J$49,"▲","-"))),ROUND(VALUE(SUBSTITUTE(実質収支比率等に係る経年分析!J$49,"▲","-")),2),NA())</f>
        <v>-3.36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下水道事業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0.14000000000000001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0.16</v>
      </c>
    </row>
    <row r="31" spans="1:11">
      <c r="A31" s="160" t="str">
        <f>IF(連結実質赤字比率に係る赤字・黒字の構成分析!C$39="",NA(),連結実質赤字比率に係る赤字・黒字の構成分析!C$39)</f>
        <v>後期高齢者医療事業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v>
      </c>
    </row>
    <row r="32" spans="1:11">
      <c r="A32" s="160" t="str">
        <f>IF(連結実質赤字比率に係る赤字・黒字の構成分析!C$38="",NA(),連結実質赤字比率に係る赤字・黒字の構成分析!C$38)</f>
        <v>簡易水道事業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0.28999999999999998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c r="A33" s="160" t="str">
        <f>IF(連結実質赤字比率に係る赤字・黒字の構成分析!C$37="",NA(),連結実質赤字比率に係る赤字・黒字の構成分析!C$37)</f>
        <v>国民健康保険診療施設勘定会計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0.28999999999999998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0.79</v>
      </c>
    </row>
    <row r="34" spans="1:16">
      <c r="A34" s="160" t="str">
        <f>IF(連結実質赤字比率に係る赤字・黒字の構成分析!C$36="",NA(),連結実質赤字比率に係る赤字・黒字の構成分析!C$36)</f>
        <v>介護保険事業勘定会計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1.1000000000000001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2.0299999999999998</v>
      </c>
    </row>
    <row r="35" spans="1:16">
      <c r="A35" s="160" t="str">
        <f>IF(連結実質赤字比率に係る赤字・黒字の構成分析!C$35="",NA(),連結実質赤字比率に係る赤字・黒字の構成分析!C$35)</f>
        <v>国民健康保険事業勘定会計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5.73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6.59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7.07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264</v>
      </c>
      <c r="E42" s="161"/>
      <c r="F42" s="161"/>
      <c r="G42" s="161">
        <f>'実質公債費比率（分子）の構造'!L$52</f>
        <v>249</v>
      </c>
      <c r="H42" s="161"/>
      <c r="I42" s="161"/>
      <c r="J42" s="161">
        <f>'実質公債費比率（分子）の構造'!M$52</f>
        <v>222</v>
      </c>
      <c r="K42" s="161"/>
      <c r="L42" s="161"/>
      <c r="M42" s="161">
        <f>'実質公債費比率（分子）の構造'!N$52</f>
        <v>214</v>
      </c>
      <c r="N42" s="161"/>
      <c r="O42" s="161"/>
      <c r="P42" s="161">
        <f>'実質公債費比率（分子）の構造'!O$52</f>
        <v>206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v>
      </c>
      <c r="C44" s="161"/>
      <c r="D44" s="161"/>
      <c r="E44" s="161">
        <f>'実質公債費比率（分子）の構造'!L$50</f>
        <v>3</v>
      </c>
      <c r="F44" s="161"/>
      <c r="G44" s="161"/>
      <c r="H44" s="161">
        <f>'実質公債費比率（分子）の構造'!M$50</f>
        <v>3</v>
      </c>
      <c r="I44" s="161"/>
      <c r="J44" s="161"/>
      <c r="K44" s="161">
        <f>'実質公債費比率（分子）の構造'!N$50</f>
        <v>3</v>
      </c>
      <c r="L44" s="161"/>
      <c r="M44" s="161"/>
      <c r="N44" s="161">
        <f>'実質公債費比率（分子）の構造'!O$50</f>
        <v>3</v>
      </c>
      <c r="O44" s="161"/>
      <c r="P44" s="161"/>
    </row>
    <row r="45" spans="1:16">
      <c r="A45" s="161" t="s">
        <v>60</v>
      </c>
      <c r="B45" s="161">
        <f>'実質公債費比率（分子）の構造'!K$49</f>
        <v>10</v>
      </c>
      <c r="C45" s="161"/>
      <c r="D45" s="161"/>
      <c r="E45" s="161">
        <f>'実質公債費比率（分子）の構造'!L$49</f>
        <v>10</v>
      </c>
      <c r="F45" s="161"/>
      <c r="G45" s="161"/>
      <c r="H45" s="161">
        <f>'実質公債費比率（分子）の構造'!M$49</f>
        <v>10</v>
      </c>
      <c r="I45" s="161"/>
      <c r="J45" s="161"/>
      <c r="K45" s="161">
        <f>'実質公債費比率（分子）の構造'!N$49</f>
        <v>10</v>
      </c>
      <c r="L45" s="161"/>
      <c r="M45" s="161"/>
      <c r="N45" s="161">
        <f>'実質公債費比率（分子）の構造'!O$49</f>
        <v>9</v>
      </c>
      <c r="O45" s="161"/>
      <c r="P45" s="161"/>
    </row>
    <row r="46" spans="1:16">
      <c r="A46" s="161" t="s">
        <v>61</v>
      </c>
      <c r="B46" s="161">
        <f>'実質公債費比率（分子）の構造'!K$48</f>
        <v>43</v>
      </c>
      <c r="C46" s="161"/>
      <c r="D46" s="161"/>
      <c r="E46" s="161">
        <f>'実質公債費比率（分子）の構造'!L$48</f>
        <v>36</v>
      </c>
      <c r="F46" s="161"/>
      <c r="G46" s="161"/>
      <c r="H46" s="161">
        <f>'実質公債費比率（分子）の構造'!M$48</f>
        <v>38</v>
      </c>
      <c r="I46" s="161"/>
      <c r="J46" s="161"/>
      <c r="K46" s="161">
        <f>'実質公債費比率（分子）の構造'!N$48</f>
        <v>37</v>
      </c>
      <c r="L46" s="161"/>
      <c r="M46" s="161"/>
      <c r="N46" s="161">
        <f>'実質公債費比率（分子）の構造'!O$48</f>
        <v>36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256</v>
      </c>
      <c r="C49" s="161"/>
      <c r="D49" s="161"/>
      <c r="E49" s="161">
        <f>'実質公債費比率（分子）の構造'!L$45</f>
        <v>244</v>
      </c>
      <c r="F49" s="161"/>
      <c r="G49" s="161"/>
      <c r="H49" s="161">
        <f>'実質公債費比率（分子）の構造'!M$45</f>
        <v>208</v>
      </c>
      <c r="I49" s="161"/>
      <c r="J49" s="161"/>
      <c r="K49" s="161">
        <f>'実質公債費比率（分子）の構造'!N$45</f>
        <v>203</v>
      </c>
      <c r="L49" s="161"/>
      <c r="M49" s="161"/>
      <c r="N49" s="161">
        <f>'実質公債費比率（分子）の構造'!O$45</f>
        <v>217</v>
      </c>
      <c r="O49" s="161"/>
      <c r="P49" s="161"/>
    </row>
    <row r="50" spans="1:16">
      <c r="A50" s="161" t="s">
        <v>65</v>
      </c>
      <c r="B50" s="161" t="e">
        <f>NA()</f>
        <v>#N/A</v>
      </c>
      <c r="C50" s="161">
        <f>IF(ISNUMBER('実質公債費比率（分子）の構造'!K$53),'実質公債費比率（分子）の構造'!K$53,NA())</f>
        <v>48</v>
      </c>
      <c r="D50" s="161" t="e">
        <f>NA()</f>
        <v>#N/A</v>
      </c>
      <c r="E50" s="161" t="e">
        <f>NA()</f>
        <v>#N/A</v>
      </c>
      <c r="F50" s="161">
        <f>IF(ISNUMBER('実質公債費比率（分子）の構造'!L$53),'実質公債費比率（分子）の構造'!L$53,NA())</f>
        <v>44</v>
      </c>
      <c r="G50" s="161" t="e">
        <f>NA()</f>
        <v>#N/A</v>
      </c>
      <c r="H50" s="161" t="e">
        <f>NA()</f>
        <v>#N/A</v>
      </c>
      <c r="I50" s="161">
        <f>IF(ISNUMBER('実質公債費比率（分子）の構造'!M$53),'実質公債費比率（分子）の構造'!M$53,NA())</f>
        <v>37</v>
      </c>
      <c r="J50" s="161" t="e">
        <f>NA()</f>
        <v>#N/A</v>
      </c>
      <c r="K50" s="161" t="e">
        <f>NA()</f>
        <v>#N/A</v>
      </c>
      <c r="L50" s="161">
        <f>IF(ISNUMBER('実質公債費比率（分子）の構造'!N$53),'実質公債費比率（分子）の構造'!N$53,NA())</f>
        <v>39</v>
      </c>
      <c r="M50" s="161" t="e">
        <f>NA()</f>
        <v>#N/A</v>
      </c>
      <c r="N50" s="161" t="e">
        <f>NA()</f>
        <v>#N/A</v>
      </c>
      <c r="O50" s="161">
        <f>IF(ISNUMBER('実質公債費比率（分子）の構造'!O$53),'実質公債費比率（分子）の構造'!O$53,NA())</f>
        <v>59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36</v>
      </c>
      <c r="B56" s="160"/>
      <c r="C56" s="160"/>
      <c r="D56" s="160">
        <f>'将来負担比率（分子）の構造'!I$52</f>
        <v>1867</v>
      </c>
      <c r="E56" s="160"/>
      <c r="F56" s="160"/>
      <c r="G56" s="160">
        <f>'将来負担比率（分子）の構造'!J$52</f>
        <v>1801</v>
      </c>
      <c r="H56" s="160"/>
      <c r="I56" s="160"/>
      <c r="J56" s="160">
        <f>'将来負担比率（分子）の構造'!K$52</f>
        <v>2005</v>
      </c>
      <c r="K56" s="160"/>
      <c r="L56" s="160"/>
      <c r="M56" s="160">
        <f>'将来負担比率（分子）の構造'!L$52</f>
        <v>1798</v>
      </c>
      <c r="N56" s="160"/>
      <c r="O56" s="160"/>
      <c r="P56" s="160">
        <f>'将来負担比率（分子）の構造'!M$52</f>
        <v>1756</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3303</v>
      </c>
      <c r="E58" s="160"/>
      <c r="F58" s="160"/>
      <c r="G58" s="160">
        <f>'将来負担比率（分子）の構造'!J$50</f>
        <v>3417</v>
      </c>
      <c r="H58" s="160"/>
      <c r="I58" s="160"/>
      <c r="J58" s="160">
        <f>'将来負担比率（分子）の構造'!K$50</f>
        <v>3698</v>
      </c>
      <c r="K58" s="160"/>
      <c r="L58" s="160"/>
      <c r="M58" s="160">
        <f>'将来負担比率（分子）の構造'!L$50</f>
        <v>3682</v>
      </c>
      <c r="N58" s="160"/>
      <c r="O58" s="160"/>
      <c r="P58" s="160">
        <f>'将来負担比率（分子）の構造'!M$50</f>
        <v>3374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10</v>
      </c>
      <c r="L61" s="160"/>
      <c r="M61" s="160"/>
      <c r="N61" s="160">
        <f>'将来負担比率（分子）の構造'!M$46</f>
        <v>7</v>
      </c>
      <c r="O61" s="160"/>
      <c r="P61" s="160"/>
    </row>
    <row r="62" spans="1:16">
      <c r="A62" s="160" t="s">
        <v>28</v>
      </c>
      <c r="B62" s="160">
        <f>'将来負担比率（分子）の構造'!I$45</f>
        <v>418</v>
      </c>
      <c r="C62" s="160"/>
      <c r="D62" s="160"/>
      <c r="E62" s="160">
        <f>'将来負担比率（分子）の構造'!J$45</f>
        <v>310</v>
      </c>
      <c r="F62" s="160"/>
      <c r="G62" s="160"/>
      <c r="H62" s="160">
        <f>'将来負担比率（分子）の構造'!K$45</f>
        <v>328</v>
      </c>
      <c r="I62" s="160"/>
      <c r="J62" s="160"/>
      <c r="K62" s="160">
        <f>'将来負担比率（分子）の構造'!L$45</f>
        <v>338</v>
      </c>
      <c r="L62" s="160"/>
      <c r="M62" s="160"/>
      <c r="N62" s="160">
        <f>'将来負担比率（分子）の構造'!M$45</f>
        <v>312</v>
      </c>
      <c r="O62" s="160"/>
      <c r="P62" s="160"/>
    </row>
    <row r="63" spans="1:16">
      <c r="A63" s="160" t="s">
        <v>27</v>
      </c>
      <c r="B63" s="160">
        <f>'将来負担比率（分子）の構造'!I$44</f>
        <v>50</v>
      </c>
      <c r="C63" s="160"/>
      <c r="D63" s="160"/>
      <c r="E63" s="160">
        <f>'将来負担比率（分子）の構造'!J$44</f>
        <v>48</v>
      </c>
      <c r="F63" s="160"/>
      <c r="G63" s="160"/>
      <c r="H63" s="160">
        <f>'将来負担比率（分子）の構造'!K$44</f>
        <v>40</v>
      </c>
      <c r="I63" s="160"/>
      <c r="J63" s="160"/>
      <c r="K63" s="160">
        <f>'将来負担比率（分子）の構造'!L$44</f>
        <v>30</v>
      </c>
      <c r="L63" s="160"/>
      <c r="M63" s="160"/>
      <c r="N63" s="160">
        <f>'将来負担比率（分子）の構造'!M$44</f>
        <v>20</v>
      </c>
      <c r="O63" s="160"/>
      <c r="P63" s="160"/>
    </row>
    <row r="64" spans="1:16">
      <c r="A64" s="160" t="s">
        <v>26</v>
      </c>
      <c r="B64" s="160">
        <f>'将来負担比率（分子）の構造'!I$43</f>
        <v>317</v>
      </c>
      <c r="C64" s="160"/>
      <c r="D64" s="160"/>
      <c r="E64" s="160">
        <f>'将来負担比率（分子）の構造'!J$43</f>
        <v>359</v>
      </c>
      <c r="F64" s="160"/>
      <c r="G64" s="160"/>
      <c r="H64" s="160">
        <f>'将来負担比率（分子）の構造'!K$43</f>
        <v>390</v>
      </c>
      <c r="I64" s="160"/>
      <c r="J64" s="160"/>
      <c r="K64" s="160">
        <f>'将来負担比率（分子）の構造'!L$43</f>
        <v>429</v>
      </c>
      <c r="L64" s="160"/>
      <c r="M64" s="160"/>
      <c r="N64" s="160">
        <f>'将来負担比率（分子）の構造'!M$43</f>
        <v>485</v>
      </c>
      <c r="O64" s="160"/>
      <c r="P64" s="160"/>
    </row>
    <row r="65" spans="1:16">
      <c r="A65" s="160" t="s">
        <v>25</v>
      </c>
      <c r="B65" s="160">
        <f>'将来負担比率（分子）の構造'!I$42</f>
        <v>41</v>
      </c>
      <c r="C65" s="160"/>
      <c r="D65" s="160"/>
      <c r="E65" s="160">
        <f>'将来負担比率（分子）の構造'!J$42</f>
        <v>38</v>
      </c>
      <c r="F65" s="160"/>
      <c r="G65" s="160"/>
      <c r="H65" s="160">
        <f>'将来負担比率（分子）の構造'!K$42</f>
        <v>35</v>
      </c>
      <c r="I65" s="160"/>
      <c r="J65" s="160"/>
      <c r="K65" s="160">
        <f>'将来負担比率（分子）の構造'!L$42</f>
        <v>32</v>
      </c>
      <c r="L65" s="160"/>
      <c r="M65" s="160"/>
      <c r="N65" s="160">
        <f>'将来負担比率（分子）の構造'!M$42</f>
        <v>29</v>
      </c>
      <c r="O65" s="160"/>
      <c r="P65" s="160"/>
    </row>
    <row r="66" spans="1:16">
      <c r="A66" s="160" t="s">
        <v>24</v>
      </c>
      <c r="B66" s="160">
        <f>'将来負担比率（分子）の構造'!I$41</f>
        <v>2114</v>
      </c>
      <c r="C66" s="160"/>
      <c r="D66" s="160"/>
      <c r="E66" s="160">
        <f>'将来負担比率（分子）の構造'!J$41</f>
        <v>2047</v>
      </c>
      <c r="F66" s="160"/>
      <c r="G66" s="160"/>
      <c r="H66" s="160">
        <f>'将来負担比率（分子）の構造'!K$41</f>
        <v>2154</v>
      </c>
      <c r="I66" s="160"/>
      <c r="J66" s="160"/>
      <c r="K66" s="160">
        <f>'将来負担比率（分子）の構造'!L$41</f>
        <v>2101</v>
      </c>
      <c r="L66" s="160"/>
      <c r="M66" s="160"/>
      <c r="N66" s="160">
        <f>'将来負担比率（分子）の構造'!M$41</f>
        <v>2066</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600</v>
      </c>
      <c r="C72" s="164">
        <f>基金残高に係る経年分析!G55</f>
        <v>650</v>
      </c>
      <c r="D72" s="164">
        <f>基金残高に係る経年分析!H55</f>
        <v>608</v>
      </c>
    </row>
    <row r="73" spans="1:16">
      <c r="A73" s="163" t="s">
        <v>72</v>
      </c>
      <c r="B73" s="164">
        <f>基金残高に係る経年分析!F56</f>
        <v>400</v>
      </c>
      <c r="C73" s="164">
        <f>基金残高に係る経年分析!G56</f>
        <v>400</v>
      </c>
      <c r="D73" s="164">
        <f>基金残高に係る経年分析!H56</f>
        <v>300</v>
      </c>
    </row>
    <row r="74" spans="1:16">
      <c r="A74" s="163" t="s">
        <v>73</v>
      </c>
      <c r="B74" s="164">
        <f>基金残高に係る経年分析!F57</f>
        <v>2454</v>
      </c>
      <c r="C74" s="164">
        <f>基金残高に係る経年分析!G57</f>
        <v>2446</v>
      </c>
      <c r="D74" s="164">
        <f>基金残高に係る経年分析!H57</f>
        <v>2277</v>
      </c>
    </row>
  </sheetData>
  <sheetProtection algorithmName="SHA-512" hashValue="qiM1wMv/Ec/QbUiPa6DQYAybgJ9hBjpgPPLxig16wv/2hXMQMJu2tNtdfP61GUzENj3igCoW3kL6crhcnoeEiQ==" saltValue="Wqcfy1LzL0I6BH6d/ciW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142813</v>
      </c>
      <c r="S5" s="707"/>
      <c r="T5" s="707"/>
      <c r="U5" s="707"/>
      <c r="V5" s="707"/>
      <c r="W5" s="707"/>
      <c r="X5" s="707"/>
      <c r="Y5" s="753"/>
      <c r="Z5" s="771">
        <v>4.8</v>
      </c>
      <c r="AA5" s="771"/>
      <c r="AB5" s="771"/>
      <c r="AC5" s="771"/>
      <c r="AD5" s="772">
        <v>142813</v>
      </c>
      <c r="AE5" s="772"/>
      <c r="AF5" s="772"/>
      <c r="AG5" s="772"/>
      <c r="AH5" s="772"/>
      <c r="AI5" s="772"/>
      <c r="AJ5" s="772"/>
      <c r="AK5" s="772"/>
      <c r="AL5" s="754">
        <v>11.6</v>
      </c>
      <c r="AM5" s="723"/>
      <c r="AN5" s="723"/>
      <c r="AO5" s="755"/>
      <c r="AP5" s="740" t="s">
        <v>222</v>
      </c>
      <c r="AQ5" s="741"/>
      <c r="AR5" s="741"/>
      <c r="AS5" s="741"/>
      <c r="AT5" s="741"/>
      <c r="AU5" s="741"/>
      <c r="AV5" s="741"/>
      <c r="AW5" s="741"/>
      <c r="AX5" s="741"/>
      <c r="AY5" s="741"/>
      <c r="AZ5" s="741"/>
      <c r="BA5" s="741"/>
      <c r="BB5" s="741"/>
      <c r="BC5" s="741"/>
      <c r="BD5" s="741"/>
      <c r="BE5" s="741"/>
      <c r="BF5" s="742"/>
      <c r="BG5" s="647">
        <v>142813</v>
      </c>
      <c r="BH5" s="648"/>
      <c r="BI5" s="648"/>
      <c r="BJ5" s="648"/>
      <c r="BK5" s="648"/>
      <c r="BL5" s="648"/>
      <c r="BM5" s="648"/>
      <c r="BN5" s="649"/>
      <c r="BO5" s="703">
        <v>100</v>
      </c>
      <c r="BP5" s="703"/>
      <c r="BQ5" s="703"/>
      <c r="BR5" s="703"/>
      <c r="BS5" s="704">
        <v>625</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44" t="s">
        <v>226</v>
      </c>
      <c r="C6" s="645"/>
      <c r="D6" s="645"/>
      <c r="E6" s="645"/>
      <c r="F6" s="645"/>
      <c r="G6" s="645"/>
      <c r="H6" s="645"/>
      <c r="I6" s="645"/>
      <c r="J6" s="645"/>
      <c r="K6" s="645"/>
      <c r="L6" s="645"/>
      <c r="M6" s="645"/>
      <c r="N6" s="645"/>
      <c r="O6" s="645"/>
      <c r="P6" s="645"/>
      <c r="Q6" s="646"/>
      <c r="R6" s="647">
        <v>26223</v>
      </c>
      <c r="S6" s="648"/>
      <c r="T6" s="648"/>
      <c r="U6" s="648"/>
      <c r="V6" s="648"/>
      <c r="W6" s="648"/>
      <c r="X6" s="648"/>
      <c r="Y6" s="649"/>
      <c r="Z6" s="703">
        <v>0.9</v>
      </c>
      <c r="AA6" s="703"/>
      <c r="AB6" s="703"/>
      <c r="AC6" s="703"/>
      <c r="AD6" s="704">
        <v>26223</v>
      </c>
      <c r="AE6" s="704"/>
      <c r="AF6" s="704"/>
      <c r="AG6" s="704"/>
      <c r="AH6" s="704"/>
      <c r="AI6" s="704"/>
      <c r="AJ6" s="704"/>
      <c r="AK6" s="704"/>
      <c r="AL6" s="650">
        <v>2.1</v>
      </c>
      <c r="AM6" s="651"/>
      <c r="AN6" s="651"/>
      <c r="AO6" s="705"/>
      <c r="AP6" s="644" t="s">
        <v>227</v>
      </c>
      <c r="AQ6" s="645"/>
      <c r="AR6" s="645"/>
      <c r="AS6" s="645"/>
      <c r="AT6" s="645"/>
      <c r="AU6" s="645"/>
      <c r="AV6" s="645"/>
      <c r="AW6" s="645"/>
      <c r="AX6" s="645"/>
      <c r="AY6" s="645"/>
      <c r="AZ6" s="645"/>
      <c r="BA6" s="645"/>
      <c r="BB6" s="645"/>
      <c r="BC6" s="645"/>
      <c r="BD6" s="645"/>
      <c r="BE6" s="645"/>
      <c r="BF6" s="646"/>
      <c r="BG6" s="647">
        <v>142813</v>
      </c>
      <c r="BH6" s="648"/>
      <c r="BI6" s="648"/>
      <c r="BJ6" s="648"/>
      <c r="BK6" s="648"/>
      <c r="BL6" s="648"/>
      <c r="BM6" s="648"/>
      <c r="BN6" s="649"/>
      <c r="BO6" s="703">
        <v>100</v>
      </c>
      <c r="BP6" s="703"/>
      <c r="BQ6" s="703"/>
      <c r="BR6" s="703"/>
      <c r="BS6" s="704">
        <v>625</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7">
        <v>52063</v>
      </c>
      <c r="CS6" s="648"/>
      <c r="CT6" s="648"/>
      <c r="CU6" s="648"/>
      <c r="CV6" s="648"/>
      <c r="CW6" s="648"/>
      <c r="CX6" s="648"/>
      <c r="CY6" s="649"/>
      <c r="CZ6" s="754">
        <v>1.8</v>
      </c>
      <c r="DA6" s="723"/>
      <c r="DB6" s="723"/>
      <c r="DC6" s="757"/>
      <c r="DD6" s="635" t="s">
        <v>122</v>
      </c>
      <c r="DE6" s="648"/>
      <c r="DF6" s="648"/>
      <c r="DG6" s="648"/>
      <c r="DH6" s="648"/>
      <c r="DI6" s="648"/>
      <c r="DJ6" s="648"/>
      <c r="DK6" s="648"/>
      <c r="DL6" s="648"/>
      <c r="DM6" s="648"/>
      <c r="DN6" s="648"/>
      <c r="DO6" s="648"/>
      <c r="DP6" s="649"/>
      <c r="DQ6" s="635">
        <v>52063</v>
      </c>
      <c r="DR6" s="648"/>
      <c r="DS6" s="648"/>
      <c r="DT6" s="648"/>
      <c r="DU6" s="648"/>
      <c r="DV6" s="648"/>
      <c r="DW6" s="648"/>
      <c r="DX6" s="648"/>
      <c r="DY6" s="648"/>
      <c r="DZ6" s="648"/>
      <c r="EA6" s="648"/>
      <c r="EB6" s="648"/>
      <c r="EC6" s="684"/>
    </row>
    <row r="7" spans="2:143" ht="11.25" customHeight="1">
      <c r="B7" s="644" t="s">
        <v>229</v>
      </c>
      <c r="C7" s="645"/>
      <c r="D7" s="645"/>
      <c r="E7" s="645"/>
      <c r="F7" s="645"/>
      <c r="G7" s="645"/>
      <c r="H7" s="645"/>
      <c r="I7" s="645"/>
      <c r="J7" s="645"/>
      <c r="K7" s="645"/>
      <c r="L7" s="645"/>
      <c r="M7" s="645"/>
      <c r="N7" s="645"/>
      <c r="O7" s="645"/>
      <c r="P7" s="645"/>
      <c r="Q7" s="646"/>
      <c r="R7" s="647">
        <v>138</v>
      </c>
      <c r="S7" s="648"/>
      <c r="T7" s="648"/>
      <c r="U7" s="648"/>
      <c r="V7" s="648"/>
      <c r="W7" s="648"/>
      <c r="X7" s="648"/>
      <c r="Y7" s="649"/>
      <c r="Z7" s="703">
        <v>0</v>
      </c>
      <c r="AA7" s="703"/>
      <c r="AB7" s="703"/>
      <c r="AC7" s="703"/>
      <c r="AD7" s="704">
        <v>138</v>
      </c>
      <c r="AE7" s="704"/>
      <c r="AF7" s="704"/>
      <c r="AG7" s="704"/>
      <c r="AH7" s="704"/>
      <c r="AI7" s="704"/>
      <c r="AJ7" s="704"/>
      <c r="AK7" s="704"/>
      <c r="AL7" s="650">
        <v>0</v>
      </c>
      <c r="AM7" s="651"/>
      <c r="AN7" s="651"/>
      <c r="AO7" s="705"/>
      <c r="AP7" s="644" t="s">
        <v>230</v>
      </c>
      <c r="AQ7" s="645"/>
      <c r="AR7" s="645"/>
      <c r="AS7" s="645"/>
      <c r="AT7" s="645"/>
      <c r="AU7" s="645"/>
      <c r="AV7" s="645"/>
      <c r="AW7" s="645"/>
      <c r="AX7" s="645"/>
      <c r="AY7" s="645"/>
      <c r="AZ7" s="645"/>
      <c r="BA7" s="645"/>
      <c r="BB7" s="645"/>
      <c r="BC7" s="645"/>
      <c r="BD7" s="645"/>
      <c r="BE7" s="645"/>
      <c r="BF7" s="646"/>
      <c r="BG7" s="647">
        <v>46561</v>
      </c>
      <c r="BH7" s="648"/>
      <c r="BI7" s="648"/>
      <c r="BJ7" s="648"/>
      <c r="BK7" s="648"/>
      <c r="BL7" s="648"/>
      <c r="BM7" s="648"/>
      <c r="BN7" s="649"/>
      <c r="BO7" s="703">
        <v>32.6</v>
      </c>
      <c r="BP7" s="703"/>
      <c r="BQ7" s="703"/>
      <c r="BR7" s="703"/>
      <c r="BS7" s="704">
        <v>625</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7">
        <v>920746</v>
      </c>
      <c r="CS7" s="648"/>
      <c r="CT7" s="648"/>
      <c r="CU7" s="648"/>
      <c r="CV7" s="648"/>
      <c r="CW7" s="648"/>
      <c r="CX7" s="648"/>
      <c r="CY7" s="649"/>
      <c r="CZ7" s="703">
        <v>32.299999999999997</v>
      </c>
      <c r="DA7" s="703"/>
      <c r="DB7" s="703"/>
      <c r="DC7" s="703"/>
      <c r="DD7" s="635">
        <v>336471</v>
      </c>
      <c r="DE7" s="648"/>
      <c r="DF7" s="648"/>
      <c r="DG7" s="648"/>
      <c r="DH7" s="648"/>
      <c r="DI7" s="648"/>
      <c r="DJ7" s="648"/>
      <c r="DK7" s="648"/>
      <c r="DL7" s="648"/>
      <c r="DM7" s="648"/>
      <c r="DN7" s="648"/>
      <c r="DO7" s="648"/>
      <c r="DP7" s="649"/>
      <c r="DQ7" s="635">
        <v>444872</v>
      </c>
      <c r="DR7" s="648"/>
      <c r="DS7" s="648"/>
      <c r="DT7" s="648"/>
      <c r="DU7" s="648"/>
      <c r="DV7" s="648"/>
      <c r="DW7" s="648"/>
      <c r="DX7" s="648"/>
      <c r="DY7" s="648"/>
      <c r="DZ7" s="648"/>
      <c r="EA7" s="648"/>
      <c r="EB7" s="648"/>
      <c r="EC7" s="684"/>
    </row>
    <row r="8" spans="2:143" ht="11.25" customHeight="1">
      <c r="B8" s="644" t="s">
        <v>232</v>
      </c>
      <c r="C8" s="645"/>
      <c r="D8" s="645"/>
      <c r="E8" s="645"/>
      <c r="F8" s="645"/>
      <c r="G8" s="645"/>
      <c r="H8" s="645"/>
      <c r="I8" s="645"/>
      <c r="J8" s="645"/>
      <c r="K8" s="645"/>
      <c r="L8" s="645"/>
      <c r="M8" s="645"/>
      <c r="N8" s="645"/>
      <c r="O8" s="645"/>
      <c r="P8" s="645"/>
      <c r="Q8" s="646"/>
      <c r="R8" s="647">
        <v>275</v>
      </c>
      <c r="S8" s="648"/>
      <c r="T8" s="648"/>
      <c r="U8" s="648"/>
      <c r="V8" s="648"/>
      <c r="W8" s="648"/>
      <c r="X8" s="648"/>
      <c r="Y8" s="649"/>
      <c r="Z8" s="703">
        <v>0</v>
      </c>
      <c r="AA8" s="703"/>
      <c r="AB8" s="703"/>
      <c r="AC8" s="703"/>
      <c r="AD8" s="704">
        <v>275</v>
      </c>
      <c r="AE8" s="704"/>
      <c r="AF8" s="704"/>
      <c r="AG8" s="704"/>
      <c r="AH8" s="704"/>
      <c r="AI8" s="704"/>
      <c r="AJ8" s="704"/>
      <c r="AK8" s="704"/>
      <c r="AL8" s="650">
        <v>0</v>
      </c>
      <c r="AM8" s="651"/>
      <c r="AN8" s="651"/>
      <c r="AO8" s="705"/>
      <c r="AP8" s="644" t="s">
        <v>233</v>
      </c>
      <c r="AQ8" s="645"/>
      <c r="AR8" s="645"/>
      <c r="AS8" s="645"/>
      <c r="AT8" s="645"/>
      <c r="AU8" s="645"/>
      <c r="AV8" s="645"/>
      <c r="AW8" s="645"/>
      <c r="AX8" s="645"/>
      <c r="AY8" s="645"/>
      <c r="AZ8" s="645"/>
      <c r="BA8" s="645"/>
      <c r="BB8" s="645"/>
      <c r="BC8" s="645"/>
      <c r="BD8" s="645"/>
      <c r="BE8" s="645"/>
      <c r="BF8" s="646"/>
      <c r="BG8" s="647">
        <v>1858</v>
      </c>
      <c r="BH8" s="648"/>
      <c r="BI8" s="648"/>
      <c r="BJ8" s="648"/>
      <c r="BK8" s="648"/>
      <c r="BL8" s="648"/>
      <c r="BM8" s="648"/>
      <c r="BN8" s="649"/>
      <c r="BO8" s="703">
        <v>1.3</v>
      </c>
      <c r="BP8" s="703"/>
      <c r="BQ8" s="703"/>
      <c r="BR8" s="703"/>
      <c r="BS8" s="635" t="s">
        <v>122</v>
      </c>
      <c r="BT8" s="648"/>
      <c r="BU8" s="648"/>
      <c r="BV8" s="648"/>
      <c r="BW8" s="648"/>
      <c r="BX8" s="648"/>
      <c r="BY8" s="648"/>
      <c r="BZ8" s="648"/>
      <c r="CA8" s="648"/>
      <c r="CB8" s="684"/>
      <c r="CD8" s="685" t="s">
        <v>234</v>
      </c>
      <c r="CE8" s="682"/>
      <c r="CF8" s="682"/>
      <c r="CG8" s="682"/>
      <c r="CH8" s="682"/>
      <c r="CI8" s="682"/>
      <c r="CJ8" s="682"/>
      <c r="CK8" s="682"/>
      <c r="CL8" s="682"/>
      <c r="CM8" s="682"/>
      <c r="CN8" s="682"/>
      <c r="CO8" s="682"/>
      <c r="CP8" s="682"/>
      <c r="CQ8" s="683"/>
      <c r="CR8" s="647">
        <v>471196</v>
      </c>
      <c r="CS8" s="648"/>
      <c r="CT8" s="648"/>
      <c r="CU8" s="648"/>
      <c r="CV8" s="648"/>
      <c r="CW8" s="648"/>
      <c r="CX8" s="648"/>
      <c r="CY8" s="649"/>
      <c r="CZ8" s="703">
        <v>16.5</v>
      </c>
      <c r="DA8" s="703"/>
      <c r="DB8" s="703"/>
      <c r="DC8" s="703"/>
      <c r="DD8" s="635" t="s">
        <v>131</v>
      </c>
      <c r="DE8" s="648"/>
      <c r="DF8" s="648"/>
      <c r="DG8" s="648"/>
      <c r="DH8" s="648"/>
      <c r="DI8" s="648"/>
      <c r="DJ8" s="648"/>
      <c r="DK8" s="648"/>
      <c r="DL8" s="648"/>
      <c r="DM8" s="648"/>
      <c r="DN8" s="648"/>
      <c r="DO8" s="648"/>
      <c r="DP8" s="649"/>
      <c r="DQ8" s="635">
        <v>355047</v>
      </c>
      <c r="DR8" s="648"/>
      <c r="DS8" s="648"/>
      <c r="DT8" s="648"/>
      <c r="DU8" s="648"/>
      <c r="DV8" s="648"/>
      <c r="DW8" s="648"/>
      <c r="DX8" s="648"/>
      <c r="DY8" s="648"/>
      <c r="DZ8" s="648"/>
      <c r="EA8" s="648"/>
      <c r="EB8" s="648"/>
      <c r="EC8" s="684"/>
    </row>
    <row r="9" spans="2:143" ht="11.25" customHeight="1">
      <c r="B9" s="644" t="s">
        <v>235</v>
      </c>
      <c r="C9" s="645"/>
      <c r="D9" s="645"/>
      <c r="E9" s="645"/>
      <c r="F9" s="645"/>
      <c r="G9" s="645"/>
      <c r="H9" s="645"/>
      <c r="I9" s="645"/>
      <c r="J9" s="645"/>
      <c r="K9" s="645"/>
      <c r="L9" s="645"/>
      <c r="M9" s="645"/>
      <c r="N9" s="645"/>
      <c r="O9" s="645"/>
      <c r="P9" s="645"/>
      <c r="Q9" s="646"/>
      <c r="R9" s="647">
        <v>268</v>
      </c>
      <c r="S9" s="648"/>
      <c r="T9" s="648"/>
      <c r="U9" s="648"/>
      <c r="V9" s="648"/>
      <c r="W9" s="648"/>
      <c r="X9" s="648"/>
      <c r="Y9" s="649"/>
      <c r="Z9" s="703">
        <v>0</v>
      </c>
      <c r="AA9" s="703"/>
      <c r="AB9" s="703"/>
      <c r="AC9" s="703"/>
      <c r="AD9" s="704">
        <v>268</v>
      </c>
      <c r="AE9" s="704"/>
      <c r="AF9" s="704"/>
      <c r="AG9" s="704"/>
      <c r="AH9" s="704"/>
      <c r="AI9" s="704"/>
      <c r="AJ9" s="704"/>
      <c r="AK9" s="704"/>
      <c r="AL9" s="650">
        <v>0</v>
      </c>
      <c r="AM9" s="651"/>
      <c r="AN9" s="651"/>
      <c r="AO9" s="705"/>
      <c r="AP9" s="644" t="s">
        <v>236</v>
      </c>
      <c r="AQ9" s="645"/>
      <c r="AR9" s="645"/>
      <c r="AS9" s="645"/>
      <c r="AT9" s="645"/>
      <c r="AU9" s="645"/>
      <c r="AV9" s="645"/>
      <c r="AW9" s="645"/>
      <c r="AX9" s="645"/>
      <c r="AY9" s="645"/>
      <c r="AZ9" s="645"/>
      <c r="BA9" s="645"/>
      <c r="BB9" s="645"/>
      <c r="BC9" s="645"/>
      <c r="BD9" s="645"/>
      <c r="BE9" s="645"/>
      <c r="BF9" s="646"/>
      <c r="BG9" s="647">
        <v>37588</v>
      </c>
      <c r="BH9" s="648"/>
      <c r="BI9" s="648"/>
      <c r="BJ9" s="648"/>
      <c r="BK9" s="648"/>
      <c r="BL9" s="648"/>
      <c r="BM9" s="648"/>
      <c r="BN9" s="649"/>
      <c r="BO9" s="703">
        <v>26.3</v>
      </c>
      <c r="BP9" s="703"/>
      <c r="BQ9" s="703"/>
      <c r="BR9" s="703"/>
      <c r="BS9" s="635" t="s">
        <v>237</v>
      </c>
      <c r="BT9" s="648"/>
      <c r="BU9" s="648"/>
      <c r="BV9" s="648"/>
      <c r="BW9" s="648"/>
      <c r="BX9" s="648"/>
      <c r="BY9" s="648"/>
      <c r="BZ9" s="648"/>
      <c r="CA9" s="648"/>
      <c r="CB9" s="684"/>
      <c r="CD9" s="685" t="s">
        <v>238</v>
      </c>
      <c r="CE9" s="682"/>
      <c r="CF9" s="682"/>
      <c r="CG9" s="682"/>
      <c r="CH9" s="682"/>
      <c r="CI9" s="682"/>
      <c r="CJ9" s="682"/>
      <c r="CK9" s="682"/>
      <c r="CL9" s="682"/>
      <c r="CM9" s="682"/>
      <c r="CN9" s="682"/>
      <c r="CO9" s="682"/>
      <c r="CP9" s="682"/>
      <c r="CQ9" s="683"/>
      <c r="CR9" s="647">
        <v>186896</v>
      </c>
      <c r="CS9" s="648"/>
      <c r="CT9" s="648"/>
      <c r="CU9" s="648"/>
      <c r="CV9" s="648"/>
      <c r="CW9" s="648"/>
      <c r="CX9" s="648"/>
      <c r="CY9" s="649"/>
      <c r="CZ9" s="703">
        <v>6.6</v>
      </c>
      <c r="DA9" s="703"/>
      <c r="DB9" s="703"/>
      <c r="DC9" s="703"/>
      <c r="DD9" s="635">
        <v>4361</v>
      </c>
      <c r="DE9" s="648"/>
      <c r="DF9" s="648"/>
      <c r="DG9" s="648"/>
      <c r="DH9" s="648"/>
      <c r="DI9" s="648"/>
      <c r="DJ9" s="648"/>
      <c r="DK9" s="648"/>
      <c r="DL9" s="648"/>
      <c r="DM9" s="648"/>
      <c r="DN9" s="648"/>
      <c r="DO9" s="648"/>
      <c r="DP9" s="649"/>
      <c r="DQ9" s="635">
        <v>181801</v>
      </c>
      <c r="DR9" s="648"/>
      <c r="DS9" s="648"/>
      <c r="DT9" s="648"/>
      <c r="DU9" s="648"/>
      <c r="DV9" s="648"/>
      <c r="DW9" s="648"/>
      <c r="DX9" s="648"/>
      <c r="DY9" s="648"/>
      <c r="DZ9" s="648"/>
      <c r="EA9" s="648"/>
      <c r="EB9" s="648"/>
      <c r="EC9" s="684"/>
    </row>
    <row r="10" spans="2:143" ht="11.25" customHeight="1">
      <c r="B10" s="644" t="s">
        <v>239</v>
      </c>
      <c r="C10" s="645"/>
      <c r="D10" s="645"/>
      <c r="E10" s="645"/>
      <c r="F10" s="645"/>
      <c r="G10" s="645"/>
      <c r="H10" s="645"/>
      <c r="I10" s="645"/>
      <c r="J10" s="645"/>
      <c r="K10" s="645"/>
      <c r="L10" s="645"/>
      <c r="M10" s="645"/>
      <c r="N10" s="645"/>
      <c r="O10" s="645"/>
      <c r="P10" s="645"/>
      <c r="Q10" s="646"/>
      <c r="R10" s="647" t="s">
        <v>122</v>
      </c>
      <c r="S10" s="648"/>
      <c r="T10" s="648"/>
      <c r="U10" s="648"/>
      <c r="V10" s="648"/>
      <c r="W10" s="648"/>
      <c r="X10" s="648"/>
      <c r="Y10" s="649"/>
      <c r="Z10" s="703" t="s">
        <v>122</v>
      </c>
      <c r="AA10" s="703"/>
      <c r="AB10" s="703"/>
      <c r="AC10" s="703"/>
      <c r="AD10" s="704" t="s">
        <v>237</v>
      </c>
      <c r="AE10" s="704"/>
      <c r="AF10" s="704"/>
      <c r="AG10" s="704"/>
      <c r="AH10" s="704"/>
      <c r="AI10" s="704"/>
      <c r="AJ10" s="704"/>
      <c r="AK10" s="704"/>
      <c r="AL10" s="650" t="s">
        <v>237</v>
      </c>
      <c r="AM10" s="651"/>
      <c r="AN10" s="651"/>
      <c r="AO10" s="705"/>
      <c r="AP10" s="644" t="s">
        <v>240</v>
      </c>
      <c r="AQ10" s="645"/>
      <c r="AR10" s="645"/>
      <c r="AS10" s="645"/>
      <c r="AT10" s="645"/>
      <c r="AU10" s="645"/>
      <c r="AV10" s="645"/>
      <c r="AW10" s="645"/>
      <c r="AX10" s="645"/>
      <c r="AY10" s="645"/>
      <c r="AZ10" s="645"/>
      <c r="BA10" s="645"/>
      <c r="BB10" s="645"/>
      <c r="BC10" s="645"/>
      <c r="BD10" s="645"/>
      <c r="BE10" s="645"/>
      <c r="BF10" s="646"/>
      <c r="BG10" s="647">
        <v>3941</v>
      </c>
      <c r="BH10" s="648"/>
      <c r="BI10" s="648"/>
      <c r="BJ10" s="648"/>
      <c r="BK10" s="648"/>
      <c r="BL10" s="648"/>
      <c r="BM10" s="648"/>
      <c r="BN10" s="649"/>
      <c r="BO10" s="703">
        <v>2.8</v>
      </c>
      <c r="BP10" s="703"/>
      <c r="BQ10" s="703"/>
      <c r="BR10" s="703"/>
      <c r="BS10" s="635" t="s">
        <v>122</v>
      </c>
      <c r="BT10" s="648"/>
      <c r="BU10" s="648"/>
      <c r="BV10" s="648"/>
      <c r="BW10" s="648"/>
      <c r="BX10" s="648"/>
      <c r="BY10" s="648"/>
      <c r="BZ10" s="648"/>
      <c r="CA10" s="648"/>
      <c r="CB10" s="684"/>
      <c r="CD10" s="685" t="s">
        <v>241</v>
      </c>
      <c r="CE10" s="682"/>
      <c r="CF10" s="682"/>
      <c r="CG10" s="682"/>
      <c r="CH10" s="682"/>
      <c r="CI10" s="682"/>
      <c r="CJ10" s="682"/>
      <c r="CK10" s="682"/>
      <c r="CL10" s="682"/>
      <c r="CM10" s="682"/>
      <c r="CN10" s="682"/>
      <c r="CO10" s="682"/>
      <c r="CP10" s="682"/>
      <c r="CQ10" s="683"/>
      <c r="CR10" s="647" t="s">
        <v>237</v>
      </c>
      <c r="CS10" s="648"/>
      <c r="CT10" s="648"/>
      <c r="CU10" s="648"/>
      <c r="CV10" s="648"/>
      <c r="CW10" s="648"/>
      <c r="CX10" s="648"/>
      <c r="CY10" s="649"/>
      <c r="CZ10" s="703" t="s">
        <v>122</v>
      </c>
      <c r="DA10" s="703"/>
      <c r="DB10" s="703"/>
      <c r="DC10" s="703"/>
      <c r="DD10" s="635" t="s">
        <v>122</v>
      </c>
      <c r="DE10" s="648"/>
      <c r="DF10" s="648"/>
      <c r="DG10" s="648"/>
      <c r="DH10" s="648"/>
      <c r="DI10" s="648"/>
      <c r="DJ10" s="648"/>
      <c r="DK10" s="648"/>
      <c r="DL10" s="648"/>
      <c r="DM10" s="648"/>
      <c r="DN10" s="648"/>
      <c r="DO10" s="648"/>
      <c r="DP10" s="649"/>
      <c r="DQ10" s="635" t="s">
        <v>122</v>
      </c>
      <c r="DR10" s="648"/>
      <c r="DS10" s="648"/>
      <c r="DT10" s="648"/>
      <c r="DU10" s="648"/>
      <c r="DV10" s="648"/>
      <c r="DW10" s="648"/>
      <c r="DX10" s="648"/>
      <c r="DY10" s="648"/>
      <c r="DZ10" s="648"/>
      <c r="EA10" s="648"/>
      <c r="EB10" s="648"/>
      <c r="EC10" s="684"/>
    </row>
    <row r="11" spans="2:143" ht="11.25" customHeight="1">
      <c r="B11" s="644" t="s">
        <v>242</v>
      </c>
      <c r="C11" s="645"/>
      <c r="D11" s="645"/>
      <c r="E11" s="645"/>
      <c r="F11" s="645"/>
      <c r="G11" s="645"/>
      <c r="H11" s="645"/>
      <c r="I11" s="645"/>
      <c r="J11" s="645"/>
      <c r="K11" s="645"/>
      <c r="L11" s="645"/>
      <c r="M11" s="645"/>
      <c r="N11" s="645"/>
      <c r="O11" s="645"/>
      <c r="P11" s="645"/>
      <c r="Q11" s="646"/>
      <c r="R11" s="647" t="s">
        <v>122</v>
      </c>
      <c r="S11" s="648"/>
      <c r="T11" s="648"/>
      <c r="U11" s="648"/>
      <c r="V11" s="648"/>
      <c r="W11" s="648"/>
      <c r="X11" s="648"/>
      <c r="Y11" s="649"/>
      <c r="Z11" s="703" t="s">
        <v>237</v>
      </c>
      <c r="AA11" s="703"/>
      <c r="AB11" s="703"/>
      <c r="AC11" s="703"/>
      <c r="AD11" s="704" t="s">
        <v>131</v>
      </c>
      <c r="AE11" s="704"/>
      <c r="AF11" s="704"/>
      <c r="AG11" s="704"/>
      <c r="AH11" s="704"/>
      <c r="AI11" s="704"/>
      <c r="AJ11" s="704"/>
      <c r="AK11" s="704"/>
      <c r="AL11" s="650" t="s">
        <v>131</v>
      </c>
      <c r="AM11" s="651"/>
      <c r="AN11" s="651"/>
      <c r="AO11" s="705"/>
      <c r="AP11" s="644" t="s">
        <v>243</v>
      </c>
      <c r="AQ11" s="645"/>
      <c r="AR11" s="645"/>
      <c r="AS11" s="645"/>
      <c r="AT11" s="645"/>
      <c r="AU11" s="645"/>
      <c r="AV11" s="645"/>
      <c r="AW11" s="645"/>
      <c r="AX11" s="645"/>
      <c r="AY11" s="645"/>
      <c r="AZ11" s="645"/>
      <c r="BA11" s="645"/>
      <c r="BB11" s="645"/>
      <c r="BC11" s="645"/>
      <c r="BD11" s="645"/>
      <c r="BE11" s="645"/>
      <c r="BF11" s="646"/>
      <c r="BG11" s="647">
        <v>3174</v>
      </c>
      <c r="BH11" s="648"/>
      <c r="BI11" s="648"/>
      <c r="BJ11" s="648"/>
      <c r="BK11" s="648"/>
      <c r="BL11" s="648"/>
      <c r="BM11" s="648"/>
      <c r="BN11" s="649"/>
      <c r="BO11" s="703">
        <v>2.2000000000000002</v>
      </c>
      <c r="BP11" s="703"/>
      <c r="BQ11" s="703"/>
      <c r="BR11" s="703"/>
      <c r="BS11" s="635">
        <v>625</v>
      </c>
      <c r="BT11" s="648"/>
      <c r="BU11" s="648"/>
      <c r="BV11" s="648"/>
      <c r="BW11" s="648"/>
      <c r="BX11" s="648"/>
      <c r="BY11" s="648"/>
      <c r="BZ11" s="648"/>
      <c r="CA11" s="648"/>
      <c r="CB11" s="684"/>
      <c r="CD11" s="685" t="s">
        <v>244</v>
      </c>
      <c r="CE11" s="682"/>
      <c r="CF11" s="682"/>
      <c r="CG11" s="682"/>
      <c r="CH11" s="682"/>
      <c r="CI11" s="682"/>
      <c r="CJ11" s="682"/>
      <c r="CK11" s="682"/>
      <c r="CL11" s="682"/>
      <c r="CM11" s="682"/>
      <c r="CN11" s="682"/>
      <c r="CO11" s="682"/>
      <c r="CP11" s="682"/>
      <c r="CQ11" s="683"/>
      <c r="CR11" s="647">
        <v>542216</v>
      </c>
      <c r="CS11" s="648"/>
      <c r="CT11" s="648"/>
      <c r="CU11" s="648"/>
      <c r="CV11" s="648"/>
      <c r="CW11" s="648"/>
      <c r="CX11" s="648"/>
      <c r="CY11" s="649"/>
      <c r="CZ11" s="703">
        <v>19</v>
      </c>
      <c r="DA11" s="703"/>
      <c r="DB11" s="703"/>
      <c r="DC11" s="703"/>
      <c r="DD11" s="635">
        <v>231862</v>
      </c>
      <c r="DE11" s="648"/>
      <c r="DF11" s="648"/>
      <c r="DG11" s="648"/>
      <c r="DH11" s="648"/>
      <c r="DI11" s="648"/>
      <c r="DJ11" s="648"/>
      <c r="DK11" s="648"/>
      <c r="DL11" s="648"/>
      <c r="DM11" s="648"/>
      <c r="DN11" s="648"/>
      <c r="DO11" s="648"/>
      <c r="DP11" s="649"/>
      <c r="DQ11" s="635">
        <v>312707</v>
      </c>
      <c r="DR11" s="648"/>
      <c r="DS11" s="648"/>
      <c r="DT11" s="648"/>
      <c r="DU11" s="648"/>
      <c r="DV11" s="648"/>
      <c r="DW11" s="648"/>
      <c r="DX11" s="648"/>
      <c r="DY11" s="648"/>
      <c r="DZ11" s="648"/>
      <c r="EA11" s="648"/>
      <c r="EB11" s="648"/>
      <c r="EC11" s="684"/>
    </row>
    <row r="12" spans="2:143" ht="11.25" customHeight="1">
      <c r="B12" s="644" t="s">
        <v>245</v>
      </c>
      <c r="C12" s="645"/>
      <c r="D12" s="645"/>
      <c r="E12" s="645"/>
      <c r="F12" s="645"/>
      <c r="G12" s="645"/>
      <c r="H12" s="645"/>
      <c r="I12" s="645"/>
      <c r="J12" s="645"/>
      <c r="K12" s="645"/>
      <c r="L12" s="645"/>
      <c r="M12" s="645"/>
      <c r="N12" s="645"/>
      <c r="O12" s="645"/>
      <c r="P12" s="645"/>
      <c r="Q12" s="646"/>
      <c r="R12" s="647">
        <v>23879</v>
      </c>
      <c r="S12" s="648"/>
      <c r="T12" s="648"/>
      <c r="U12" s="648"/>
      <c r="V12" s="648"/>
      <c r="W12" s="648"/>
      <c r="X12" s="648"/>
      <c r="Y12" s="649"/>
      <c r="Z12" s="703">
        <v>0.8</v>
      </c>
      <c r="AA12" s="703"/>
      <c r="AB12" s="703"/>
      <c r="AC12" s="703"/>
      <c r="AD12" s="704">
        <v>23879</v>
      </c>
      <c r="AE12" s="704"/>
      <c r="AF12" s="704"/>
      <c r="AG12" s="704"/>
      <c r="AH12" s="704"/>
      <c r="AI12" s="704"/>
      <c r="AJ12" s="704"/>
      <c r="AK12" s="704"/>
      <c r="AL12" s="650">
        <v>1.9</v>
      </c>
      <c r="AM12" s="651"/>
      <c r="AN12" s="651"/>
      <c r="AO12" s="705"/>
      <c r="AP12" s="644" t="s">
        <v>246</v>
      </c>
      <c r="AQ12" s="645"/>
      <c r="AR12" s="645"/>
      <c r="AS12" s="645"/>
      <c r="AT12" s="645"/>
      <c r="AU12" s="645"/>
      <c r="AV12" s="645"/>
      <c r="AW12" s="645"/>
      <c r="AX12" s="645"/>
      <c r="AY12" s="645"/>
      <c r="AZ12" s="645"/>
      <c r="BA12" s="645"/>
      <c r="BB12" s="645"/>
      <c r="BC12" s="645"/>
      <c r="BD12" s="645"/>
      <c r="BE12" s="645"/>
      <c r="BF12" s="646"/>
      <c r="BG12" s="647">
        <v>88599</v>
      </c>
      <c r="BH12" s="648"/>
      <c r="BI12" s="648"/>
      <c r="BJ12" s="648"/>
      <c r="BK12" s="648"/>
      <c r="BL12" s="648"/>
      <c r="BM12" s="648"/>
      <c r="BN12" s="649"/>
      <c r="BO12" s="703">
        <v>62</v>
      </c>
      <c r="BP12" s="703"/>
      <c r="BQ12" s="703"/>
      <c r="BR12" s="703"/>
      <c r="BS12" s="635" t="s">
        <v>237</v>
      </c>
      <c r="BT12" s="648"/>
      <c r="BU12" s="648"/>
      <c r="BV12" s="648"/>
      <c r="BW12" s="648"/>
      <c r="BX12" s="648"/>
      <c r="BY12" s="648"/>
      <c r="BZ12" s="648"/>
      <c r="CA12" s="648"/>
      <c r="CB12" s="684"/>
      <c r="CD12" s="685" t="s">
        <v>247</v>
      </c>
      <c r="CE12" s="682"/>
      <c r="CF12" s="682"/>
      <c r="CG12" s="682"/>
      <c r="CH12" s="682"/>
      <c r="CI12" s="682"/>
      <c r="CJ12" s="682"/>
      <c r="CK12" s="682"/>
      <c r="CL12" s="682"/>
      <c r="CM12" s="682"/>
      <c r="CN12" s="682"/>
      <c r="CO12" s="682"/>
      <c r="CP12" s="682"/>
      <c r="CQ12" s="683"/>
      <c r="CR12" s="647">
        <v>51519</v>
      </c>
      <c r="CS12" s="648"/>
      <c r="CT12" s="648"/>
      <c r="CU12" s="648"/>
      <c r="CV12" s="648"/>
      <c r="CW12" s="648"/>
      <c r="CX12" s="648"/>
      <c r="CY12" s="649"/>
      <c r="CZ12" s="703">
        <v>1.8</v>
      </c>
      <c r="DA12" s="703"/>
      <c r="DB12" s="703"/>
      <c r="DC12" s="703"/>
      <c r="DD12" s="635">
        <v>4048</v>
      </c>
      <c r="DE12" s="648"/>
      <c r="DF12" s="648"/>
      <c r="DG12" s="648"/>
      <c r="DH12" s="648"/>
      <c r="DI12" s="648"/>
      <c r="DJ12" s="648"/>
      <c r="DK12" s="648"/>
      <c r="DL12" s="648"/>
      <c r="DM12" s="648"/>
      <c r="DN12" s="648"/>
      <c r="DO12" s="648"/>
      <c r="DP12" s="649"/>
      <c r="DQ12" s="635">
        <v>30890</v>
      </c>
      <c r="DR12" s="648"/>
      <c r="DS12" s="648"/>
      <c r="DT12" s="648"/>
      <c r="DU12" s="648"/>
      <c r="DV12" s="648"/>
      <c r="DW12" s="648"/>
      <c r="DX12" s="648"/>
      <c r="DY12" s="648"/>
      <c r="DZ12" s="648"/>
      <c r="EA12" s="648"/>
      <c r="EB12" s="648"/>
      <c r="EC12" s="684"/>
    </row>
    <row r="13" spans="2:143" ht="11.25" customHeight="1">
      <c r="B13" s="644" t="s">
        <v>248</v>
      </c>
      <c r="C13" s="645"/>
      <c r="D13" s="645"/>
      <c r="E13" s="645"/>
      <c r="F13" s="645"/>
      <c r="G13" s="645"/>
      <c r="H13" s="645"/>
      <c r="I13" s="645"/>
      <c r="J13" s="645"/>
      <c r="K13" s="645"/>
      <c r="L13" s="645"/>
      <c r="M13" s="645"/>
      <c r="N13" s="645"/>
      <c r="O13" s="645"/>
      <c r="P13" s="645"/>
      <c r="Q13" s="646"/>
      <c r="R13" s="647" t="s">
        <v>122</v>
      </c>
      <c r="S13" s="648"/>
      <c r="T13" s="648"/>
      <c r="U13" s="648"/>
      <c r="V13" s="648"/>
      <c r="W13" s="648"/>
      <c r="X13" s="648"/>
      <c r="Y13" s="649"/>
      <c r="Z13" s="703" t="s">
        <v>122</v>
      </c>
      <c r="AA13" s="703"/>
      <c r="AB13" s="703"/>
      <c r="AC13" s="703"/>
      <c r="AD13" s="704" t="s">
        <v>131</v>
      </c>
      <c r="AE13" s="704"/>
      <c r="AF13" s="704"/>
      <c r="AG13" s="704"/>
      <c r="AH13" s="704"/>
      <c r="AI13" s="704"/>
      <c r="AJ13" s="704"/>
      <c r="AK13" s="704"/>
      <c r="AL13" s="650" t="s">
        <v>122</v>
      </c>
      <c r="AM13" s="651"/>
      <c r="AN13" s="651"/>
      <c r="AO13" s="705"/>
      <c r="AP13" s="644" t="s">
        <v>249</v>
      </c>
      <c r="AQ13" s="645"/>
      <c r="AR13" s="645"/>
      <c r="AS13" s="645"/>
      <c r="AT13" s="645"/>
      <c r="AU13" s="645"/>
      <c r="AV13" s="645"/>
      <c r="AW13" s="645"/>
      <c r="AX13" s="645"/>
      <c r="AY13" s="645"/>
      <c r="AZ13" s="645"/>
      <c r="BA13" s="645"/>
      <c r="BB13" s="645"/>
      <c r="BC13" s="645"/>
      <c r="BD13" s="645"/>
      <c r="BE13" s="645"/>
      <c r="BF13" s="646"/>
      <c r="BG13" s="647">
        <v>88070</v>
      </c>
      <c r="BH13" s="648"/>
      <c r="BI13" s="648"/>
      <c r="BJ13" s="648"/>
      <c r="BK13" s="648"/>
      <c r="BL13" s="648"/>
      <c r="BM13" s="648"/>
      <c r="BN13" s="649"/>
      <c r="BO13" s="703">
        <v>61.7</v>
      </c>
      <c r="BP13" s="703"/>
      <c r="BQ13" s="703"/>
      <c r="BR13" s="703"/>
      <c r="BS13" s="635" t="s">
        <v>122</v>
      </c>
      <c r="BT13" s="648"/>
      <c r="BU13" s="648"/>
      <c r="BV13" s="648"/>
      <c r="BW13" s="648"/>
      <c r="BX13" s="648"/>
      <c r="BY13" s="648"/>
      <c r="BZ13" s="648"/>
      <c r="CA13" s="648"/>
      <c r="CB13" s="684"/>
      <c r="CD13" s="685" t="s">
        <v>250</v>
      </c>
      <c r="CE13" s="682"/>
      <c r="CF13" s="682"/>
      <c r="CG13" s="682"/>
      <c r="CH13" s="682"/>
      <c r="CI13" s="682"/>
      <c r="CJ13" s="682"/>
      <c r="CK13" s="682"/>
      <c r="CL13" s="682"/>
      <c r="CM13" s="682"/>
      <c r="CN13" s="682"/>
      <c r="CO13" s="682"/>
      <c r="CP13" s="682"/>
      <c r="CQ13" s="683"/>
      <c r="CR13" s="647">
        <v>171402</v>
      </c>
      <c r="CS13" s="648"/>
      <c r="CT13" s="648"/>
      <c r="CU13" s="648"/>
      <c r="CV13" s="648"/>
      <c r="CW13" s="648"/>
      <c r="CX13" s="648"/>
      <c r="CY13" s="649"/>
      <c r="CZ13" s="703">
        <v>6</v>
      </c>
      <c r="DA13" s="703"/>
      <c r="DB13" s="703"/>
      <c r="DC13" s="703"/>
      <c r="DD13" s="635">
        <v>117429</v>
      </c>
      <c r="DE13" s="648"/>
      <c r="DF13" s="648"/>
      <c r="DG13" s="648"/>
      <c r="DH13" s="648"/>
      <c r="DI13" s="648"/>
      <c r="DJ13" s="648"/>
      <c r="DK13" s="648"/>
      <c r="DL13" s="648"/>
      <c r="DM13" s="648"/>
      <c r="DN13" s="648"/>
      <c r="DO13" s="648"/>
      <c r="DP13" s="649"/>
      <c r="DQ13" s="635">
        <v>102771</v>
      </c>
      <c r="DR13" s="648"/>
      <c r="DS13" s="648"/>
      <c r="DT13" s="648"/>
      <c r="DU13" s="648"/>
      <c r="DV13" s="648"/>
      <c r="DW13" s="648"/>
      <c r="DX13" s="648"/>
      <c r="DY13" s="648"/>
      <c r="DZ13" s="648"/>
      <c r="EA13" s="648"/>
      <c r="EB13" s="648"/>
      <c r="EC13" s="684"/>
    </row>
    <row r="14" spans="2:143" ht="11.25" customHeight="1">
      <c r="B14" s="644" t="s">
        <v>251</v>
      </c>
      <c r="C14" s="645"/>
      <c r="D14" s="645"/>
      <c r="E14" s="645"/>
      <c r="F14" s="645"/>
      <c r="G14" s="645"/>
      <c r="H14" s="645"/>
      <c r="I14" s="645"/>
      <c r="J14" s="645"/>
      <c r="K14" s="645"/>
      <c r="L14" s="645"/>
      <c r="M14" s="645"/>
      <c r="N14" s="645"/>
      <c r="O14" s="645"/>
      <c r="P14" s="645"/>
      <c r="Q14" s="646"/>
      <c r="R14" s="647" t="s">
        <v>131</v>
      </c>
      <c r="S14" s="648"/>
      <c r="T14" s="648"/>
      <c r="U14" s="648"/>
      <c r="V14" s="648"/>
      <c r="W14" s="648"/>
      <c r="X14" s="648"/>
      <c r="Y14" s="649"/>
      <c r="Z14" s="703" t="s">
        <v>237</v>
      </c>
      <c r="AA14" s="703"/>
      <c r="AB14" s="703"/>
      <c r="AC14" s="703"/>
      <c r="AD14" s="704" t="s">
        <v>237</v>
      </c>
      <c r="AE14" s="704"/>
      <c r="AF14" s="704"/>
      <c r="AG14" s="704"/>
      <c r="AH14" s="704"/>
      <c r="AI14" s="704"/>
      <c r="AJ14" s="704"/>
      <c r="AK14" s="704"/>
      <c r="AL14" s="650" t="s">
        <v>237</v>
      </c>
      <c r="AM14" s="651"/>
      <c r="AN14" s="651"/>
      <c r="AO14" s="705"/>
      <c r="AP14" s="644" t="s">
        <v>252</v>
      </c>
      <c r="AQ14" s="645"/>
      <c r="AR14" s="645"/>
      <c r="AS14" s="645"/>
      <c r="AT14" s="645"/>
      <c r="AU14" s="645"/>
      <c r="AV14" s="645"/>
      <c r="AW14" s="645"/>
      <c r="AX14" s="645"/>
      <c r="AY14" s="645"/>
      <c r="AZ14" s="645"/>
      <c r="BA14" s="645"/>
      <c r="BB14" s="645"/>
      <c r="BC14" s="645"/>
      <c r="BD14" s="645"/>
      <c r="BE14" s="645"/>
      <c r="BF14" s="646"/>
      <c r="BG14" s="647">
        <v>4653</v>
      </c>
      <c r="BH14" s="648"/>
      <c r="BI14" s="648"/>
      <c r="BJ14" s="648"/>
      <c r="BK14" s="648"/>
      <c r="BL14" s="648"/>
      <c r="BM14" s="648"/>
      <c r="BN14" s="649"/>
      <c r="BO14" s="703">
        <v>3.3</v>
      </c>
      <c r="BP14" s="703"/>
      <c r="BQ14" s="703"/>
      <c r="BR14" s="703"/>
      <c r="BS14" s="635" t="s">
        <v>122</v>
      </c>
      <c r="BT14" s="648"/>
      <c r="BU14" s="648"/>
      <c r="BV14" s="648"/>
      <c r="BW14" s="648"/>
      <c r="BX14" s="648"/>
      <c r="BY14" s="648"/>
      <c r="BZ14" s="648"/>
      <c r="CA14" s="648"/>
      <c r="CB14" s="684"/>
      <c r="CD14" s="685" t="s">
        <v>253</v>
      </c>
      <c r="CE14" s="682"/>
      <c r="CF14" s="682"/>
      <c r="CG14" s="682"/>
      <c r="CH14" s="682"/>
      <c r="CI14" s="682"/>
      <c r="CJ14" s="682"/>
      <c r="CK14" s="682"/>
      <c r="CL14" s="682"/>
      <c r="CM14" s="682"/>
      <c r="CN14" s="682"/>
      <c r="CO14" s="682"/>
      <c r="CP14" s="682"/>
      <c r="CQ14" s="683"/>
      <c r="CR14" s="647">
        <v>33848</v>
      </c>
      <c r="CS14" s="648"/>
      <c r="CT14" s="648"/>
      <c r="CU14" s="648"/>
      <c r="CV14" s="648"/>
      <c r="CW14" s="648"/>
      <c r="CX14" s="648"/>
      <c r="CY14" s="649"/>
      <c r="CZ14" s="703">
        <v>1.2</v>
      </c>
      <c r="DA14" s="703"/>
      <c r="DB14" s="703"/>
      <c r="DC14" s="703"/>
      <c r="DD14" s="635">
        <v>6750</v>
      </c>
      <c r="DE14" s="648"/>
      <c r="DF14" s="648"/>
      <c r="DG14" s="648"/>
      <c r="DH14" s="648"/>
      <c r="DI14" s="648"/>
      <c r="DJ14" s="648"/>
      <c r="DK14" s="648"/>
      <c r="DL14" s="648"/>
      <c r="DM14" s="648"/>
      <c r="DN14" s="648"/>
      <c r="DO14" s="648"/>
      <c r="DP14" s="649"/>
      <c r="DQ14" s="635">
        <v>32986</v>
      </c>
      <c r="DR14" s="648"/>
      <c r="DS14" s="648"/>
      <c r="DT14" s="648"/>
      <c r="DU14" s="648"/>
      <c r="DV14" s="648"/>
      <c r="DW14" s="648"/>
      <c r="DX14" s="648"/>
      <c r="DY14" s="648"/>
      <c r="DZ14" s="648"/>
      <c r="EA14" s="648"/>
      <c r="EB14" s="648"/>
      <c r="EC14" s="684"/>
    </row>
    <row r="15" spans="2:143" ht="11.25" customHeight="1">
      <c r="B15" s="644" t="s">
        <v>254</v>
      </c>
      <c r="C15" s="645"/>
      <c r="D15" s="645"/>
      <c r="E15" s="645"/>
      <c r="F15" s="645"/>
      <c r="G15" s="645"/>
      <c r="H15" s="645"/>
      <c r="I15" s="645"/>
      <c r="J15" s="645"/>
      <c r="K15" s="645"/>
      <c r="L15" s="645"/>
      <c r="M15" s="645"/>
      <c r="N15" s="645"/>
      <c r="O15" s="645"/>
      <c r="P15" s="645"/>
      <c r="Q15" s="646"/>
      <c r="R15" s="647">
        <v>4896</v>
      </c>
      <c r="S15" s="648"/>
      <c r="T15" s="648"/>
      <c r="U15" s="648"/>
      <c r="V15" s="648"/>
      <c r="W15" s="648"/>
      <c r="X15" s="648"/>
      <c r="Y15" s="649"/>
      <c r="Z15" s="703">
        <v>0.2</v>
      </c>
      <c r="AA15" s="703"/>
      <c r="AB15" s="703"/>
      <c r="AC15" s="703"/>
      <c r="AD15" s="704">
        <v>4896</v>
      </c>
      <c r="AE15" s="704"/>
      <c r="AF15" s="704"/>
      <c r="AG15" s="704"/>
      <c r="AH15" s="704"/>
      <c r="AI15" s="704"/>
      <c r="AJ15" s="704"/>
      <c r="AK15" s="704"/>
      <c r="AL15" s="650">
        <v>0.4</v>
      </c>
      <c r="AM15" s="651"/>
      <c r="AN15" s="651"/>
      <c r="AO15" s="705"/>
      <c r="AP15" s="644" t="s">
        <v>255</v>
      </c>
      <c r="AQ15" s="645"/>
      <c r="AR15" s="645"/>
      <c r="AS15" s="645"/>
      <c r="AT15" s="645"/>
      <c r="AU15" s="645"/>
      <c r="AV15" s="645"/>
      <c r="AW15" s="645"/>
      <c r="AX15" s="645"/>
      <c r="AY15" s="645"/>
      <c r="AZ15" s="645"/>
      <c r="BA15" s="645"/>
      <c r="BB15" s="645"/>
      <c r="BC15" s="645"/>
      <c r="BD15" s="645"/>
      <c r="BE15" s="645"/>
      <c r="BF15" s="646"/>
      <c r="BG15" s="647">
        <v>3000</v>
      </c>
      <c r="BH15" s="648"/>
      <c r="BI15" s="648"/>
      <c r="BJ15" s="648"/>
      <c r="BK15" s="648"/>
      <c r="BL15" s="648"/>
      <c r="BM15" s="648"/>
      <c r="BN15" s="649"/>
      <c r="BO15" s="703">
        <v>2.1</v>
      </c>
      <c r="BP15" s="703"/>
      <c r="BQ15" s="703"/>
      <c r="BR15" s="703"/>
      <c r="BS15" s="635" t="s">
        <v>122</v>
      </c>
      <c r="BT15" s="648"/>
      <c r="BU15" s="648"/>
      <c r="BV15" s="648"/>
      <c r="BW15" s="648"/>
      <c r="BX15" s="648"/>
      <c r="BY15" s="648"/>
      <c r="BZ15" s="648"/>
      <c r="CA15" s="648"/>
      <c r="CB15" s="684"/>
      <c r="CD15" s="685" t="s">
        <v>256</v>
      </c>
      <c r="CE15" s="682"/>
      <c r="CF15" s="682"/>
      <c r="CG15" s="682"/>
      <c r="CH15" s="682"/>
      <c r="CI15" s="682"/>
      <c r="CJ15" s="682"/>
      <c r="CK15" s="682"/>
      <c r="CL15" s="682"/>
      <c r="CM15" s="682"/>
      <c r="CN15" s="682"/>
      <c r="CO15" s="682"/>
      <c r="CP15" s="682"/>
      <c r="CQ15" s="683"/>
      <c r="CR15" s="647">
        <v>147056</v>
      </c>
      <c r="CS15" s="648"/>
      <c r="CT15" s="648"/>
      <c r="CU15" s="648"/>
      <c r="CV15" s="648"/>
      <c r="CW15" s="648"/>
      <c r="CX15" s="648"/>
      <c r="CY15" s="649"/>
      <c r="CZ15" s="703">
        <v>5.2</v>
      </c>
      <c r="DA15" s="703"/>
      <c r="DB15" s="703"/>
      <c r="DC15" s="703"/>
      <c r="DD15" s="635">
        <v>17234</v>
      </c>
      <c r="DE15" s="648"/>
      <c r="DF15" s="648"/>
      <c r="DG15" s="648"/>
      <c r="DH15" s="648"/>
      <c r="DI15" s="648"/>
      <c r="DJ15" s="648"/>
      <c r="DK15" s="648"/>
      <c r="DL15" s="648"/>
      <c r="DM15" s="648"/>
      <c r="DN15" s="648"/>
      <c r="DO15" s="648"/>
      <c r="DP15" s="649"/>
      <c r="DQ15" s="635">
        <v>104124</v>
      </c>
      <c r="DR15" s="648"/>
      <c r="DS15" s="648"/>
      <c r="DT15" s="648"/>
      <c r="DU15" s="648"/>
      <c r="DV15" s="648"/>
      <c r="DW15" s="648"/>
      <c r="DX15" s="648"/>
      <c r="DY15" s="648"/>
      <c r="DZ15" s="648"/>
      <c r="EA15" s="648"/>
      <c r="EB15" s="648"/>
      <c r="EC15" s="684"/>
    </row>
    <row r="16" spans="2:143" ht="11.25" customHeight="1">
      <c r="B16" s="644" t="s">
        <v>257</v>
      </c>
      <c r="C16" s="645"/>
      <c r="D16" s="645"/>
      <c r="E16" s="645"/>
      <c r="F16" s="645"/>
      <c r="G16" s="645"/>
      <c r="H16" s="645"/>
      <c r="I16" s="645"/>
      <c r="J16" s="645"/>
      <c r="K16" s="645"/>
      <c r="L16" s="645"/>
      <c r="M16" s="645"/>
      <c r="N16" s="645"/>
      <c r="O16" s="645"/>
      <c r="P16" s="645"/>
      <c r="Q16" s="646"/>
      <c r="R16" s="647" t="s">
        <v>122</v>
      </c>
      <c r="S16" s="648"/>
      <c r="T16" s="648"/>
      <c r="U16" s="648"/>
      <c r="V16" s="648"/>
      <c r="W16" s="648"/>
      <c r="X16" s="648"/>
      <c r="Y16" s="649"/>
      <c r="Z16" s="703" t="s">
        <v>122</v>
      </c>
      <c r="AA16" s="703"/>
      <c r="AB16" s="703"/>
      <c r="AC16" s="703"/>
      <c r="AD16" s="704" t="s">
        <v>122</v>
      </c>
      <c r="AE16" s="704"/>
      <c r="AF16" s="704"/>
      <c r="AG16" s="704"/>
      <c r="AH16" s="704"/>
      <c r="AI16" s="704"/>
      <c r="AJ16" s="704"/>
      <c r="AK16" s="704"/>
      <c r="AL16" s="650" t="s">
        <v>122</v>
      </c>
      <c r="AM16" s="651"/>
      <c r="AN16" s="651"/>
      <c r="AO16" s="705"/>
      <c r="AP16" s="644" t="s">
        <v>258</v>
      </c>
      <c r="AQ16" s="645"/>
      <c r="AR16" s="645"/>
      <c r="AS16" s="645"/>
      <c r="AT16" s="645"/>
      <c r="AU16" s="645"/>
      <c r="AV16" s="645"/>
      <c r="AW16" s="645"/>
      <c r="AX16" s="645"/>
      <c r="AY16" s="645"/>
      <c r="AZ16" s="645"/>
      <c r="BA16" s="645"/>
      <c r="BB16" s="645"/>
      <c r="BC16" s="645"/>
      <c r="BD16" s="645"/>
      <c r="BE16" s="645"/>
      <c r="BF16" s="646"/>
      <c r="BG16" s="647" t="s">
        <v>122</v>
      </c>
      <c r="BH16" s="648"/>
      <c r="BI16" s="648"/>
      <c r="BJ16" s="648"/>
      <c r="BK16" s="648"/>
      <c r="BL16" s="648"/>
      <c r="BM16" s="648"/>
      <c r="BN16" s="649"/>
      <c r="BO16" s="703" t="s">
        <v>122</v>
      </c>
      <c r="BP16" s="703"/>
      <c r="BQ16" s="703"/>
      <c r="BR16" s="703"/>
      <c r="BS16" s="635" t="s">
        <v>122</v>
      </c>
      <c r="BT16" s="648"/>
      <c r="BU16" s="648"/>
      <c r="BV16" s="648"/>
      <c r="BW16" s="648"/>
      <c r="BX16" s="648"/>
      <c r="BY16" s="648"/>
      <c r="BZ16" s="648"/>
      <c r="CA16" s="648"/>
      <c r="CB16" s="684"/>
      <c r="CD16" s="685" t="s">
        <v>259</v>
      </c>
      <c r="CE16" s="682"/>
      <c r="CF16" s="682"/>
      <c r="CG16" s="682"/>
      <c r="CH16" s="682"/>
      <c r="CI16" s="682"/>
      <c r="CJ16" s="682"/>
      <c r="CK16" s="682"/>
      <c r="CL16" s="682"/>
      <c r="CM16" s="682"/>
      <c r="CN16" s="682"/>
      <c r="CO16" s="682"/>
      <c r="CP16" s="682"/>
      <c r="CQ16" s="683"/>
      <c r="CR16" s="647">
        <v>57549</v>
      </c>
      <c r="CS16" s="648"/>
      <c r="CT16" s="648"/>
      <c r="CU16" s="648"/>
      <c r="CV16" s="648"/>
      <c r="CW16" s="648"/>
      <c r="CX16" s="648"/>
      <c r="CY16" s="649"/>
      <c r="CZ16" s="703">
        <v>2</v>
      </c>
      <c r="DA16" s="703"/>
      <c r="DB16" s="703"/>
      <c r="DC16" s="703"/>
      <c r="DD16" s="635" t="s">
        <v>122</v>
      </c>
      <c r="DE16" s="648"/>
      <c r="DF16" s="648"/>
      <c r="DG16" s="648"/>
      <c r="DH16" s="648"/>
      <c r="DI16" s="648"/>
      <c r="DJ16" s="648"/>
      <c r="DK16" s="648"/>
      <c r="DL16" s="648"/>
      <c r="DM16" s="648"/>
      <c r="DN16" s="648"/>
      <c r="DO16" s="648"/>
      <c r="DP16" s="649"/>
      <c r="DQ16" s="635">
        <v>7838</v>
      </c>
      <c r="DR16" s="648"/>
      <c r="DS16" s="648"/>
      <c r="DT16" s="648"/>
      <c r="DU16" s="648"/>
      <c r="DV16" s="648"/>
      <c r="DW16" s="648"/>
      <c r="DX16" s="648"/>
      <c r="DY16" s="648"/>
      <c r="DZ16" s="648"/>
      <c r="EA16" s="648"/>
      <c r="EB16" s="648"/>
      <c r="EC16" s="684"/>
    </row>
    <row r="17" spans="2:133" ht="11.25" customHeight="1">
      <c r="B17" s="644" t="s">
        <v>260</v>
      </c>
      <c r="C17" s="645"/>
      <c r="D17" s="645"/>
      <c r="E17" s="645"/>
      <c r="F17" s="645"/>
      <c r="G17" s="645"/>
      <c r="H17" s="645"/>
      <c r="I17" s="645"/>
      <c r="J17" s="645"/>
      <c r="K17" s="645"/>
      <c r="L17" s="645"/>
      <c r="M17" s="645"/>
      <c r="N17" s="645"/>
      <c r="O17" s="645"/>
      <c r="P17" s="645"/>
      <c r="Q17" s="646"/>
      <c r="R17" s="647">
        <v>293</v>
      </c>
      <c r="S17" s="648"/>
      <c r="T17" s="648"/>
      <c r="U17" s="648"/>
      <c r="V17" s="648"/>
      <c r="W17" s="648"/>
      <c r="X17" s="648"/>
      <c r="Y17" s="649"/>
      <c r="Z17" s="703">
        <v>0</v>
      </c>
      <c r="AA17" s="703"/>
      <c r="AB17" s="703"/>
      <c r="AC17" s="703"/>
      <c r="AD17" s="704">
        <v>293</v>
      </c>
      <c r="AE17" s="704"/>
      <c r="AF17" s="704"/>
      <c r="AG17" s="704"/>
      <c r="AH17" s="704"/>
      <c r="AI17" s="704"/>
      <c r="AJ17" s="704"/>
      <c r="AK17" s="704"/>
      <c r="AL17" s="650">
        <v>0</v>
      </c>
      <c r="AM17" s="651"/>
      <c r="AN17" s="651"/>
      <c r="AO17" s="705"/>
      <c r="AP17" s="644" t="s">
        <v>261</v>
      </c>
      <c r="AQ17" s="645"/>
      <c r="AR17" s="645"/>
      <c r="AS17" s="645"/>
      <c r="AT17" s="645"/>
      <c r="AU17" s="645"/>
      <c r="AV17" s="645"/>
      <c r="AW17" s="645"/>
      <c r="AX17" s="645"/>
      <c r="AY17" s="645"/>
      <c r="AZ17" s="645"/>
      <c r="BA17" s="645"/>
      <c r="BB17" s="645"/>
      <c r="BC17" s="645"/>
      <c r="BD17" s="645"/>
      <c r="BE17" s="645"/>
      <c r="BF17" s="646"/>
      <c r="BG17" s="647" t="s">
        <v>122</v>
      </c>
      <c r="BH17" s="648"/>
      <c r="BI17" s="648"/>
      <c r="BJ17" s="648"/>
      <c r="BK17" s="648"/>
      <c r="BL17" s="648"/>
      <c r="BM17" s="648"/>
      <c r="BN17" s="649"/>
      <c r="BO17" s="703" t="s">
        <v>237</v>
      </c>
      <c r="BP17" s="703"/>
      <c r="BQ17" s="703"/>
      <c r="BR17" s="703"/>
      <c r="BS17" s="635" t="s">
        <v>122</v>
      </c>
      <c r="BT17" s="648"/>
      <c r="BU17" s="648"/>
      <c r="BV17" s="648"/>
      <c r="BW17" s="648"/>
      <c r="BX17" s="648"/>
      <c r="BY17" s="648"/>
      <c r="BZ17" s="648"/>
      <c r="CA17" s="648"/>
      <c r="CB17" s="684"/>
      <c r="CD17" s="685" t="s">
        <v>262</v>
      </c>
      <c r="CE17" s="682"/>
      <c r="CF17" s="682"/>
      <c r="CG17" s="682"/>
      <c r="CH17" s="682"/>
      <c r="CI17" s="682"/>
      <c r="CJ17" s="682"/>
      <c r="CK17" s="682"/>
      <c r="CL17" s="682"/>
      <c r="CM17" s="682"/>
      <c r="CN17" s="682"/>
      <c r="CO17" s="682"/>
      <c r="CP17" s="682"/>
      <c r="CQ17" s="683"/>
      <c r="CR17" s="647">
        <v>216643</v>
      </c>
      <c r="CS17" s="648"/>
      <c r="CT17" s="648"/>
      <c r="CU17" s="648"/>
      <c r="CV17" s="648"/>
      <c r="CW17" s="648"/>
      <c r="CX17" s="648"/>
      <c r="CY17" s="649"/>
      <c r="CZ17" s="703">
        <v>7.6</v>
      </c>
      <c r="DA17" s="703"/>
      <c r="DB17" s="703"/>
      <c r="DC17" s="703"/>
      <c r="DD17" s="635" t="s">
        <v>122</v>
      </c>
      <c r="DE17" s="648"/>
      <c r="DF17" s="648"/>
      <c r="DG17" s="648"/>
      <c r="DH17" s="648"/>
      <c r="DI17" s="648"/>
      <c r="DJ17" s="648"/>
      <c r="DK17" s="648"/>
      <c r="DL17" s="648"/>
      <c r="DM17" s="648"/>
      <c r="DN17" s="648"/>
      <c r="DO17" s="648"/>
      <c r="DP17" s="649"/>
      <c r="DQ17" s="635">
        <v>216643</v>
      </c>
      <c r="DR17" s="648"/>
      <c r="DS17" s="648"/>
      <c r="DT17" s="648"/>
      <c r="DU17" s="648"/>
      <c r="DV17" s="648"/>
      <c r="DW17" s="648"/>
      <c r="DX17" s="648"/>
      <c r="DY17" s="648"/>
      <c r="DZ17" s="648"/>
      <c r="EA17" s="648"/>
      <c r="EB17" s="648"/>
      <c r="EC17" s="684"/>
    </row>
    <row r="18" spans="2:133" ht="11.25" customHeight="1">
      <c r="B18" s="644" t="s">
        <v>263</v>
      </c>
      <c r="C18" s="645"/>
      <c r="D18" s="645"/>
      <c r="E18" s="645"/>
      <c r="F18" s="645"/>
      <c r="G18" s="645"/>
      <c r="H18" s="645"/>
      <c r="I18" s="645"/>
      <c r="J18" s="645"/>
      <c r="K18" s="645"/>
      <c r="L18" s="645"/>
      <c r="M18" s="645"/>
      <c r="N18" s="645"/>
      <c r="O18" s="645"/>
      <c r="P18" s="645"/>
      <c r="Q18" s="646"/>
      <c r="R18" s="647">
        <v>1337587</v>
      </c>
      <c r="S18" s="648"/>
      <c r="T18" s="648"/>
      <c r="U18" s="648"/>
      <c r="V18" s="648"/>
      <c r="W18" s="648"/>
      <c r="X18" s="648"/>
      <c r="Y18" s="649"/>
      <c r="Z18" s="703">
        <v>45.3</v>
      </c>
      <c r="AA18" s="703"/>
      <c r="AB18" s="703"/>
      <c r="AC18" s="703"/>
      <c r="AD18" s="704">
        <v>1020940</v>
      </c>
      <c r="AE18" s="704"/>
      <c r="AF18" s="704"/>
      <c r="AG18" s="704"/>
      <c r="AH18" s="704"/>
      <c r="AI18" s="704"/>
      <c r="AJ18" s="704"/>
      <c r="AK18" s="704"/>
      <c r="AL18" s="650">
        <v>83.2</v>
      </c>
      <c r="AM18" s="651"/>
      <c r="AN18" s="651"/>
      <c r="AO18" s="705"/>
      <c r="AP18" s="644" t="s">
        <v>264</v>
      </c>
      <c r="AQ18" s="645"/>
      <c r="AR18" s="645"/>
      <c r="AS18" s="645"/>
      <c r="AT18" s="645"/>
      <c r="AU18" s="645"/>
      <c r="AV18" s="645"/>
      <c r="AW18" s="645"/>
      <c r="AX18" s="645"/>
      <c r="AY18" s="645"/>
      <c r="AZ18" s="645"/>
      <c r="BA18" s="645"/>
      <c r="BB18" s="645"/>
      <c r="BC18" s="645"/>
      <c r="BD18" s="645"/>
      <c r="BE18" s="645"/>
      <c r="BF18" s="646"/>
      <c r="BG18" s="647" t="s">
        <v>122</v>
      </c>
      <c r="BH18" s="648"/>
      <c r="BI18" s="648"/>
      <c r="BJ18" s="648"/>
      <c r="BK18" s="648"/>
      <c r="BL18" s="648"/>
      <c r="BM18" s="648"/>
      <c r="BN18" s="649"/>
      <c r="BO18" s="703" t="s">
        <v>122</v>
      </c>
      <c r="BP18" s="703"/>
      <c r="BQ18" s="703"/>
      <c r="BR18" s="703"/>
      <c r="BS18" s="635" t="s">
        <v>131</v>
      </c>
      <c r="BT18" s="648"/>
      <c r="BU18" s="648"/>
      <c r="BV18" s="648"/>
      <c r="BW18" s="648"/>
      <c r="BX18" s="648"/>
      <c r="BY18" s="648"/>
      <c r="BZ18" s="648"/>
      <c r="CA18" s="648"/>
      <c r="CB18" s="684"/>
      <c r="CD18" s="685" t="s">
        <v>265</v>
      </c>
      <c r="CE18" s="682"/>
      <c r="CF18" s="682"/>
      <c r="CG18" s="682"/>
      <c r="CH18" s="682"/>
      <c r="CI18" s="682"/>
      <c r="CJ18" s="682"/>
      <c r="CK18" s="682"/>
      <c r="CL18" s="682"/>
      <c r="CM18" s="682"/>
      <c r="CN18" s="682"/>
      <c r="CO18" s="682"/>
      <c r="CP18" s="682"/>
      <c r="CQ18" s="683"/>
      <c r="CR18" s="647">
        <v>1941</v>
      </c>
      <c r="CS18" s="648"/>
      <c r="CT18" s="648"/>
      <c r="CU18" s="648"/>
      <c r="CV18" s="648"/>
      <c r="CW18" s="648"/>
      <c r="CX18" s="648"/>
      <c r="CY18" s="649"/>
      <c r="CZ18" s="703">
        <v>0.1</v>
      </c>
      <c r="DA18" s="703"/>
      <c r="DB18" s="703"/>
      <c r="DC18" s="703"/>
      <c r="DD18" s="635">
        <v>1941</v>
      </c>
      <c r="DE18" s="648"/>
      <c r="DF18" s="648"/>
      <c r="DG18" s="648"/>
      <c r="DH18" s="648"/>
      <c r="DI18" s="648"/>
      <c r="DJ18" s="648"/>
      <c r="DK18" s="648"/>
      <c r="DL18" s="648"/>
      <c r="DM18" s="648"/>
      <c r="DN18" s="648"/>
      <c r="DO18" s="648"/>
      <c r="DP18" s="649"/>
      <c r="DQ18" s="635">
        <v>1941</v>
      </c>
      <c r="DR18" s="648"/>
      <c r="DS18" s="648"/>
      <c r="DT18" s="648"/>
      <c r="DU18" s="648"/>
      <c r="DV18" s="648"/>
      <c r="DW18" s="648"/>
      <c r="DX18" s="648"/>
      <c r="DY18" s="648"/>
      <c r="DZ18" s="648"/>
      <c r="EA18" s="648"/>
      <c r="EB18" s="648"/>
      <c r="EC18" s="684"/>
    </row>
    <row r="19" spans="2:133" ht="11.25" customHeight="1">
      <c r="B19" s="644" t="s">
        <v>266</v>
      </c>
      <c r="C19" s="645"/>
      <c r="D19" s="645"/>
      <c r="E19" s="645"/>
      <c r="F19" s="645"/>
      <c r="G19" s="645"/>
      <c r="H19" s="645"/>
      <c r="I19" s="645"/>
      <c r="J19" s="645"/>
      <c r="K19" s="645"/>
      <c r="L19" s="645"/>
      <c r="M19" s="645"/>
      <c r="N19" s="645"/>
      <c r="O19" s="645"/>
      <c r="P19" s="645"/>
      <c r="Q19" s="646"/>
      <c r="R19" s="647">
        <v>1020940</v>
      </c>
      <c r="S19" s="648"/>
      <c r="T19" s="648"/>
      <c r="U19" s="648"/>
      <c r="V19" s="648"/>
      <c r="W19" s="648"/>
      <c r="X19" s="648"/>
      <c r="Y19" s="649"/>
      <c r="Z19" s="703">
        <v>34.6</v>
      </c>
      <c r="AA19" s="703"/>
      <c r="AB19" s="703"/>
      <c r="AC19" s="703"/>
      <c r="AD19" s="704">
        <v>1020940</v>
      </c>
      <c r="AE19" s="704"/>
      <c r="AF19" s="704"/>
      <c r="AG19" s="704"/>
      <c r="AH19" s="704"/>
      <c r="AI19" s="704"/>
      <c r="AJ19" s="704"/>
      <c r="AK19" s="704"/>
      <c r="AL19" s="650">
        <v>83.2</v>
      </c>
      <c r="AM19" s="651"/>
      <c r="AN19" s="651"/>
      <c r="AO19" s="705"/>
      <c r="AP19" s="644" t="s">
        <v>267</v>
      </c>
      <c r="AQ19" s="645"/>
      <c r="AR19" s="645"/>
      <c r="AS19" s="645"/>
      <c r="AT19" s="645"/>
      <c r="AU19" s="645"/>
      <c r="AV19" s="645"/>
      <c r="AW19" s="645"/>
      <c r="AX19" s="645"/>
      <c r="AY19" s="645"/>
      <c r="AZ19" s="645"/>
      <c r="BA19" s="645"/>
      <c r="BB19" s="645"/>
      <c r="BC19" s="645"/>
      <c r="BD19" s="645"/>
      <c r="BE19" s="645"/>
      <c r="BF19" s="646"/>
      <c r="BG19" s="647" t="s">
        <v>122</v>
      </c>
      <c r="BH19" s="648"/>
      <c r="BI19" s="648"/>
      <c r="BJ19" s="648"/>
      <c r="BK19" s="648"/>
      <c r="BL19" s="648"/>
      <c r="BM19" s="648"/>
      <c r="BN19" s="649"/>
      <c r="BO19" s="703" t="s">
        <v>122</v>
      </c>
      <c r="BP19" s="703"/>
      <c r="BQ19" s="703"/>
      <c r="BR19" s="703"/>
      <c r="BS19" s="635" t="s">
        <v>237</v>
      </c>
      <c r="BT19" s="648"/>
      <c r="BU19" s="648"/>
      <c r="BV19" s="648"/>
      <c r="BW19" s="648"/>
      <c r="BX19" s="648"/>
      <c r="BY19" s="648"/>
      <c r="BZ19" s="648"/>
      <c r="CA19" s="648"/>
      <c r="CB19" s="684"/>
      <c r="CD19" s="685" t="s">
        <v>268</v>
      </c>
      <c r="CE19" s="682"/>
      <c r="CF19" s="682"/>
      <c r="CG19" s="682"/>
      <c r="CH19" s="682"/>
      <c r="CI19" s="682"/>
      <c r="CJ19" s="682"/>
      <c r="CK19" s="682"/>
      <c r="CL19" s="682"/>
      <c r="CM19" s="682"/>
      <c r="CN19" s="682"/>
      <c r="CO19" s="682"/>
      <c r="CP19" s="682"/>
      <c r="CQ19" s="683"/>
      <c r="CR19" s="647" t="s">
        <v>122</v>
      </c>
      <c r="CS19" s="648"/>
      <c r="CT19" s="648"/>
      <c r="CU19" s="648"/>
      <c r="CV19" s="648"/>
      <c r="CW19" s="648"/>
      <c r="CX19" s="648"/>
      <c r="CY19" s="649"/>
      <c r="CZ19" s="703" t="s">
        <v>122</v>
      </c>
      <c r="DA19" s="703"/>
      <c r="DB19" s="703"/>
      <c r="DC19" s="703"/>
      <c r="DD19" s="635" t="s">
        <v>122</v>
      </c>
      <c r="DE19" s="648"/>
      <c r="DF19" s="648"/>
      <c r="DG19" s="648"/>
      <c r="DH19" s="648"/>
      <c r="DI19" s="648"/>
      <c r="DJ19" s="648"/>
      <c r="DK19" s="648"/>
      <c r="DL19" s="648"/>
      <c r="DM19" s="648"/>
      <c r="DN19" s="648"/>
      <c r="DO19" s="648"/>
      <c r="DP19" s="649"/>
      <c r="DQ19" s="635" t="s">
        <v>122</v>
      </c>
      <c r="DR19" s="648"/>
      <c r="DS19" s="648"/>
      <c r="DT19" s="648"/>
      <c r="DU19" s="648"/>
      <c r="DV19" s="648"/>
      <c r="DW19" s="648"/>
      <c r="DX19" s="648"/>
      <c r="DY19" s="648"/>
      <c r="DZ19" s="648"/>
      <c r="EA19" s="648"/>
      <c r="EB19" s="648"/>
      <c r="EC19" s="684"/>
    </row>
    <row r="20" spans="2:133" ht="11.25" customHeight="1">
      <c r="B20" s="644" t="s">
        <v>269</v>
      </c>
      <c r="C20" s="645"/>
      <c r="D20" s="645"/>
      <c r="E20" s="645"/>
      <c r="F20" s="645"/>
      <c r="G20" s="645"/>
      <c r="H20" s="645"/>
      <c r="I20" s="645"/>
      <c r="J20" s="645"/>
      <c r="K20" s="645"/>
      <c r="L20" s="645"/>
      <c r="M20" s="645"/>
      <c r="N20" s="645"/>
      <c r="O20" s="645"/>
      <c r="P20" s="645"/>
      <c r="Q20" s="646"/>
      <c r="R20" s="647">
        <v>316647</v>
      </c>
      <c r="S20" s="648"/>
      <c r="T20" s="648"/>
      <c r="U20" s="648"/>
      <c r="V20" s="648"/>
      <c r="W20" s="648"/>
      <c r="X20" s="648"/>
      <c r="Y20" s="649"/>
      <c r="Z20" s="703">
        <v>10.7</v>
      </c>
      <c r="AA20" s="703"/>
      <c r="AB20" s="703"/>
      <c r="AC20" s="703"/>
      <c r="AD20" s="704" t="s">
        <v>131</v>
      </c>
      <c r="AE20" s="704"/>
      <c r="AF20" s="704"/>
      <c r="AG20" s="704"/>
      <c r="AH20" s="704"/>
      <c r="AI20" s="704"/>
      <c r="AJ20" s="704"/>
      <c r="AK20" s="704"/>
      <c r="AL20" s="650" t="s">
        <v>131</v>
      </c>
      <c r="AM20" s="651"/>
      <c r="AN20" s="651"/>
      <c r="AO20" s="705"/>
      <c r="AP20" s="644" t="s">
        <v>270</v>
      </c>
      <c r="AQ20" s="645"/>
      <c r="AR20" s="645"/>
      <c r="AS20" s="645"/>
      <c r="AT20" s="645"/>
      <c r="AU20" s="645"/>
      <c r="AV20" s="645"/>
      <c r="AW20" s="645"/>
      <c r="AX20" s="645"/>
      <c r="AY20" s="645"/>
      <c r="AZ20" s="645"/>
      <c r="BA20" s="645"/>
      <c r="BB20" s="645"/>
      <c r="BC20" s="645"/>
      <c r="BD20" s="645"/>
      <c r="BE20" s="645"/>
      <c r="BF20" s="646"/>
      <c r="BG20" s="647" t="s">
        <v>131</v>
      </c>
      <c r="BH20" s="648"/>
      <c r="BI20" s="648"/>
      <c r="BJ20" s="648"/>
      <c r="BK20" s="648"/>
      <c r="BL20" s="648"/>
      <c r="BM20" s="648"/>
      <c r="BN20" s="649"/>
      <c r="BO20" s="703" t="s">
        <v>122</v>
      </c>
      <c r="BP20" s="703"/>
      <c r="BQ20" s="703"/>
      <c r="BR20" s="703"/>
      <c r="BS20" s="635" t="s">
        <v>237</v>
      </c>
      <c r="BT20" s="648"/>
      <c r="BU20" s="648"/>
      <c r="BV20" s="648"/>
      <c r="BW20" s="648"/>
      <c r="BX20" s="648"/>
      <c r="BY20" s="648"/>
      <c r="BZ20" s="648"/>
      <c r="CA20" s="648"/>
      <c r="CB20" s="684"/>
      <c r="CD20" s="685" t="s">
        <v>271</v>
      </c>
      <c r="CE20" s="682"/>
      <c r="CF20" s="682"/>
      <c r="CG20" s="682"/>
      <c r="CH20" s="682"/>
      <c r="CI20" s="682"/>
      <c r="CJ20" s="682"/>
      <c r="CK20" s="682"/>
      <c r="CL20" s="682"/>
      <c r="CM20" s="682"/>
      <c r="CN20" s="682"/>
      <c r="CO20" s="682"/>
      <c r="CP20" s="682"/>
      <c r="CQ20" s="683"/>
      <c r="CR20" s="647">
        <v>2853075</v>
      </c>
      <c r="CS20" s="648"/>
      <c r="CT20" s="648"/>
      <c r="CU20" s="648"/>
      <c r="CV20" s="648"/>
      <c r="CW20" s="648"/>
      <c r="CX20" s="648"/>
      <c r="CY20" s="649"/>
      <c r="CZ20" s="703">
        <v>100</v>
      </c>
      <c r="DA20" s="703"/>
      <c r="DB20" s="703"/>
      <c r="DC20" s="703"/>
      <c r="DD20" s="635">
        <v>720096</v>
      </c>
      <c r="DE20" s="648"/>
      <c r="DF20" s="648"/>
      <c r="DG20" s="648"/>
      <c r="DH20" s="648"/>
      <c r="DI20" s="648"/>
      <c r="DJ20" s="648"/>
      <c r="DK20" s="648"/>
      <c r="DL20" s="648"/>
      <c r="DM20" s="648"/>
      <c r="DN20" s="648"/>
      <c r="DO20" s="648"/>
      <c r="DP20" s="649"/>
      <c r="DQ20" s="635">
        <v>1843683</v>
      </c>
      <c r="DR20" s="648"/>
      <c r="DS20" s="648"/>
      <c r="DT20" s="648"/>
      <c r="DU20" s="648"/>
      <c r="DV20" s="648"/>
      <c r="DW20" s="648"/>
      <c r="DX20" s="648"/>
      <c r="DY20" s="648"/>
      <c r="DZ20" s="648"/>
      <c r="EA20" s="648"/>
      <c r="EB20" s="648"/>
      <c r="EC20" s="684"/>
    </row>
    <row r="21" spans="2:133" ht="11.25" customHeight="1">
      <c r="B21" s="644" t="s">
        <v>272</v>
      </c>
      <c r="C21" s="645"/>
      <c r="D21" s="645"/>
      <c r="E21" s="645"/>
      <c r="F21" s="645"/>
      <c r="G21" s="645"/>
      <c r="H21" s="645"/>
      <c r="I21" s="645"/>
      <c r="J21" s="645"/>
      <c r="K21" s="645"/>
      <c r="L21" s="645"/>
      <c r="M21" s="645"/>
      <c r="N21" s="645"/>
      <c r="O21" s="645"/>
      <c r="P21" s="645"/>
      <c r="Q21" s="646"/>
      <c r="R21" s="647" t="s">
        <v>122</v>
      </c>
      <c r="S21" s="648"/>
      <c r="T21" s="648"/>
      <c r="U21" s="648"/>
      <c r="V21" s="648"/>
      <c r="W21" s="648"/>
      <c r="X21" s="648"/>
      <c r="Y21" s="649"/>
      <c r="Z21" s="703" t="s">
        <v>237</v>
      </c>
      <c r="AA21" s="703"/>
      <c r="AB21" s="703"/>
      <c r="AC21" s="703"/>
      <c r="AD21" s="704" t="s">
        <v>122</v>
      </c>
      <c r="AE21" s="704"/>
      <c r="AF21" s="704"/>
      <c r="AG21" s="704"/>
      <c r="AH21" s="704"/>
      <c r="AI21" s="704"/>
      <c r="AJ21" s="704"/>
      <c r="AK21" s="704"/>
      <c r="AL21" s="650" t="s">
        <v>122</v>
      </c>
      <c r="AM21" s="651"/>
      <c r="AN21" s="651"/>
      <c r="AO21" s="705"/>
      <c r="AP21" s="749" t="s">
        <v>273</v>
      </c>
      <c r="AQ21" s="756"/>
      <c r="AR21" s="756"/>
      <c r="AS21" s="756"/>
      <c r="AT21" s="756"/>
      <c r="AU21" s="756"/>
      <c r="AV21" s="756"/>
      <c r="AW21" s="756"/>
      <c r="AX21" s="756"/>
      <c r="AY21" s="756"/>
      <c r="AZ21" s="756"/>
      <c r="BA21" s="756"/>
      <c r="BB21" s="756"/>
      <c r="BC21" s="756"/>
      <c r="BD21" s="756"/>
      <c r="BE21" s="756"/>
      <c r="BF21" s="751"/>
      <c r="BG21" s="647" t="s">
        <v>237</v>
      </c>
      <c r="BH21" s="648"/>
      <c r="BI21" s="648"/>
      <c r="BJ21" s="648"/>
      <c r="BK21" s="648"/>
      <c r="BL21" s="648"/>
      <c r="BM21" s="648"/>
      <c r="BN21" s="649"/>
      <c r="BO21" s="703" t="s">
        <v>122</v>
      </c>
      <c r="BP21" s="703"/>
      <c r="BQ21" s="703"/>
      <c r="BR21" s="703"/>
      <c r="BS21" s="635" t="s">
        <v>122</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44" t="s">
        <v>274</v>
      </c>
      <c r="C22" s="645"/>
      <c r="D22" s="645"/>
      <c r="E22" s="645"/>
      <c r="F22" s="645"/>
      <c r="G22" s="645"/>
      <c r="H22" s="645"/>
      <c r="I22" s="645"/>
      <c r="J22" s="645"/>
      <c r="K22" s="645"/>
      <c r="L22" s="645"/>
      <c r="M22" s="645"/>
      <c r="N22" s="645"/>
      <c r="O22" s="645"/>
      <c r="P22" s="645"/>
      <c r="Q22" s="646"/>
      <c r="R22" s="647">
        <v>1536372</v>
      </c>
      <c r="S22" s="648"/>
      <c r="T22" s="648"/>
      <c r="U22" s="648"/>
      <c r="V22" s="648"/>
      <c r="W22" s="648"/>
      <c r="X22" s="648"/>
      <c r="Y22" s="649"/>
      <c r="Z22" s="703">
        <v>52</v>
      </c>
      <c r="AA22" s="703"/>
      <c r="AB22" s="703"/>
      <c r="AC22" s="703"/>
      <c r="AD22" s="704">
        <v>1219725</v>
      </c>
      <c r="AE22" s="704"/>
      <c r="AF22" s="704"/>
      <c r="AG22" s="704"/>
      <c r="AH22" s="704"/>
      <c r="AI22" s="704"/>
      <c r="AJ22" s="704"/>
      <c r="AK22" s="704"/>
      <c r="AL22" s="650">
        <v>99.4</v>
      </c>
      <c r="AM22" s="651"/>
      <c r="AN22" s="651"/>
      <c r="AO22" s="705"/>
      <c r="AP22" s="749" t="s">
        <v>275</v>
      </c>
      <c r="AQ22" s="756"/>
      <c r="AR22" s="756"/>
      <c r="AS22" s="756"/>
      <c r="AT22" s="756"/>
      <c r="AU22" s="756"/>
      <c r="AV22" s="756"/>
      <c r="AW22" s="756"/>
      <c r="AX22" s="756"/>
      <c r="AY22" s="756"/>
      <c r="AZ22" s="756"/>
      <c r="BA22" s="756"/>
      <c r="BB22" s="756"/>
      <c r="BC22" s="756"/>
      <c r="BD22" s="756"/>
      <c r="BE22" s="756"/>
      <c r="BF22" s="751"/>
      <c r="BG22" s="647" t="s">
        <v>122</v>
      </c>
      <c r="BH22" s="648"/>
      <c r="BI22" s="648"/>
      <c r="BJ22" s="648"/>
      <c r="BK22" s="648"/>
      <c r="BL22" s="648"/>
      <c r="BM22" s="648"/>
      <c r="BN22" s="649"/>
      <c r="BO22" s="703" t="s">
        <v>131</v>
      </c>
      <c r="BP22" s="703"/>
      <c r="BQ22" s="703"/>
      <c r="BR22" s="703"/>
      <c r="BS22" s="635" t="s">
        <v>122</v>
      </c>
      <c r="BT22" s="648"/>
      <c r="BU22" s="648"/>
      <c r="BV22" s="648"/>
      <c r="BW22" s="648"/>
      <c r="BX22" s="648"/>
      <c r="BY22" s="648"/>
      <c r="BZ22" s="648"/>
      <c r="CA22" s="648"/>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44" t="s">
        <v>277</v>
      </c>
      <c r="C23" s="645"/>
      <c r="D23" s="645"/>
      <c r="E23" s="645"/>
      <c r="F23" s="645"/>
      <c r="G23" s="645"/>
      <c r="H23" s="645"/>
      <c r="I23" s="645"/>
      <c r="J23" s="645"/>
      <c r="K23" s="645"/>
      <c r="L23" s="645"/>
      <c r="M23" s="645"/>
      <c r="N23" s="645"/>
      <c r="O23" s="645"/>
      <c r="P23" s="645"/>
      <c r="Q23" s="646"/>
      <c r="R23" s="647" t="s">
        <v>237</v>
      </c>
      <c r="S23" s="648"/>
      <c r="T23" s="648"/>
      <c r="U23" s="648"/>
      <c r="V23" s="648"/>
      <c r="W23" s="648"/>
      <c r="X23" s="648"/>
      <c r="Y23" s="649"/>
      <c r="Z23" s="703" t="s">
        <v>237</v>
      </c>
      <c r="AA23" s="703"/>
      <c r="AB23" s="703"/>
      <c r="AC23" s="703"/>
      <c r="AD23" s="704" t="s">
        <v>237</v>
      </c>
      <c r="AE23" s="704"/>
      <c r="AF23" s="704"/>
      <c r="AG23" s="704"/>
      <c r="AH23" s="704"/>
      <c r="AI23" s="704"/>
      <c r="AJ23" s="704"/>
      <c r="AK23" s="704"/>
      <c r="AL23" s="650" t="s">
        <v>237</v>
      </c>
      <c r="AM23" s="651"/>
      <c r="AN23" s="651"/>
      <c r="AO23" s="705"/>
      <c r="AP23" s="749" t="s">
        <v>278</v>
      </c>
      <c r="AQ23" s="756"/>
      <c r="AR23" s="756"/>
      <c r="AS23" s="756"/>
      <c r="AT23" s="756"/>
      <c r="AU23" s="756"/>
      <c r="AV23" s="756"/>
      <c r="AW23" s="756"/>
      <c r="AX23" s="756"/>
      <c r="AY23" s="756"/>
      <c r="AZ23" s="756"/>
      <c r="BA23" s="756"/>
      <c r="BB23" s="756"/>
      <c r="BC23" s="756"/>
      <c r="BD23" s="756"/>
      <c r="BE23" s="756"/>
      <c r="BF23" s="751"/>
      <c r="BG23" s="647" t="s">
        <v>122</v>
      </c>
      <c r="BH23" s="648"/>
      <c r="BI23" s="648"/>
      <c r="BJ23" s="648"/>
      <c r="BK23" s="648"/>
      <c r="BL23" s="648"/>
      <c r="BM23" s="648"/>
      <c r="BN23" s="649"/>
      <c r="BO23" s="703" t="s">
        <v>122</v>
      </c>
      <c r="BP23" s="703"/>
      <c r="BQ23" s="703"/>
      <c r="BR23" s="703"/>
      <c r="BS23" s="635" t="s">
        <v>122</v>
      </c>
      <c r="BT23" s="648"/>
      <c r="BU23" s="648"/>
      <c r="BV23" s="648"/>
      <c r="BW23" s="648"/>
      <c r="BX23" s="648"/>
      <c r="BY23" s="648"/>
      <c r="BZ23" s="648"/>
      <c r="CA23" s="648"/>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44" t="s">
        <v>284</v>
      </c>
      <c r="C24" s="645"/>
      <c r="D24" s="645"/>
      <c r="E24" s="645"/>
      <c r="F24" s="645"/>
      <c r="G24" s="645"/>
      <c r="H24" s="645"/>
      <c r="I24" s="645"/>
      <c r="J24" s="645"/>
      <c r="K24" s="645"/>
      <c r="L24" s="645"/>
      <c r="M24" s="645"/>
      <c r="N24" s="645"/>
      <c r="O24" s="645"/>
      <c r="P24" s="645"/>
      <c r="Q24" s="646"/>
      <c r="R24" s="647">
        <v>6626</v>
      </c>
      <c r="S24" s="648"/>
      <c r="T24" s="648"/>
      <c r="U24" s="648"/>
      <c r="V24" s="648"/>
      <c r="W24" s="648"/>
      <c r="X24" s="648"/>
      <c r="Y24" s="649"/>
      <c r="Z24" s="703">
        <v>0.2</v>
      </c>
      <c r="AA24" s="703"/>
      <c r="AB24" s="703"/>
      <c r="AC24" s="703"/>
      <c r="AD24" s="704" t="s">
        <v>122</v>
      </c>
      <c r="AE24" s="704"/>
      <c r="AF24" s="704"/>
      <c r="AG24" s="704"/>
      <c r="AH24" s="704"/>
      <c r="AI24" s="704"/>
      <c r="AJ24" s="704"/>
      <c r="AK24" s="704"/>
      <c r="AL24" s="650" t="s">
        <v>131</v>
      </c>
      <c r="AM24" s="651"/>
      <c r="AN24" s="651"/>
      <c r="AO24" s="705"/>
      <c r="AP24" s="749" t="s">
        <v>285</v>
      </c>
      <c r="AQ24" s="756"/>
      <c r="AR24" s="756"/>
      <c r="AS24" s="756"/>
      <c r="AT24" s="756"/>
      <c r="AU24" s="756"/>
      <c r="AV24" s="756"/>
      <c r="AW24" s="756"/>
      <c r="AX24" s="756"/>
      <c r="AY24" s="756"/>
      <c r="AZ24" s="756"/>
      <c r="BA24" s="756"/>
      <c r="BB24" s="756"/>
      <c r="BC24" s="756"/>
      <c r="BD24" s="756"/>
      <c r="BE24" s="756"/>
      <c r="BF24" s="751"/>
      <c r="BG24" s="647" t="s">
        <v>122</v>
      </c>
      <c r="BH24" s="648"/>
      <c r="BI24" s="648"/>
      <c r="BJ24" s="648"/>
      <c r="BK24" s="648"/>
      <c r="BL24" s="648"/>
      <c r="BM24" s="648"/>
      <c r="BN24" s="649"/>
      <c r="BO24" s="703" t="s">
        <v>122</v>
      </c>
      <c r="BP24" s="703"/>
      <c r="BQ24" s="703"/>
      <c r="BR24" s="703"/>
      <c r="BS24" s="635" t="s">
        <v>122</v>
      </c>
      <c r="BT24" s="648"/>
      <c r="BU24" s="648"/>
      <c r="BV24" s="648"/>
      <c r="BW24" s="648"/>
      <c r="BX24" s="648"/>
      <c r="BY24" s="648"/>
      <c r="BZ24" s="648"/>
      <c r="CA24" s="648"/>
      <c r="CB24" s="684"/>
      <c r="CD24" s="712" t="s">
        <v>286</v>
      </c>
      <c r="CE24" s="713"/>
      <c r="CF24" s="713"/>
      <c r="CG24" s="713"/>
      <c r="CH24" s="713"/>
      <c r="CI24" s="713"/>
      <c r="CJ24" s="713"/>
      <c r="CK24" s="713"/>
      <c r="CL24" s="713"/>
      <c r="CM24" s="713"/>
      <c r="CN24" s="713"/>
      <c r="CO24" s="713"/>
      <c r="CP24" s="713"/>
      <c r="CQ24" s="714"/>
      <c r="CR24" s="706">
        <v>741626</v>
      </c>
      <c r="CS24" s="707"/>
      <c r="CT24" s="707"/>
      <c r="CU24" s="707"/>
      <c r="CV24" s="707"/>
      <c r="CW24" s="707"/>
      <c r="CX24" s="707"/>
      <c r="CY24" s="753"/>
      <c r="CZ24" s="754">
        <v>26</v>
      </c>
      <c r="DA24" s="723"/>
      <c r="DB24" s="723"/>
      <c r="DC24" s="757"/>
      <c r="DD24" s="752">
        <v>637624</v>
      </c>
      <c r="DE24" s="707"/>
      <c r="DF24" s="707"/>
      <c r="DG24" s="707"/>
      <c r="DH24" s="707"/>
      <c r="DI24" s="707"/>
      <c r="DJ24" s="707"/>
      <c r="DK24" s="753"/>
      <c r="DL24" s="752">
        <v>628307</v>
      </c>
      <c r="DM24" s="707"/>
      <c r="DN24" s="707"/>
      <c r="DO24" s="707"/>
      <c r="DP24" s="707"/>
      <c r="DQ24" s="707"/>
      <c r="DR24" s="707"/>
      <c r="DS24" s="707"/>
      <c r="DT24" s="707"/>
      <c r="DU24" s="707"/>
      <c r="DV24" s="753"/>
      <c r="DW24" s="754">
        <v>49.4</v>
      </c>
      <c r="DX24" s="723"/>
      <c r="DY24" s="723"/>
      <c r="DZ24" s="723"/>
      <c r="EA24" s="723"/>
      <c r="EB24" s="723"/>
      <c r="EC24" s="755"/>
    </row>
    <row r="25" spans="2:133" ht="11.25" customHeight="1">
      <c r="B25" s="644" t="s">
        <v>287</v>
      </c>
      <c r="C25" s="645"/>
      <c r="D25" s="645"/>
      <c r="E25" s="645"/>
      <c r="F25" s="645"/>
      <c r="G25" s="645"/>
      <c r="H25" s="645"/>
      <c r="I25" s="645"/>
      <c r="J25" s="645"/>
      <c r="K25" s="645"/>
      <c r="L25" s="645"/>
      <c r="M25" s="645"/>
      <c r="N25" s="645"/>
      <c r="O25" s="645"/>
      <c r="P25" s="645"/>
      <c r="Q25" s="646"/>
      <c r="R25" s="647">
        <v>41246</v>
      </c>
      <c r="S25" s="648"/>
      <c r="T25" s="648"/>
      <c r="U25" s="648"/>
      <c r="V25" s="648"/>
      <c r="W25" s="648"/>
      <c r="X25" s="648"/>
      <c r="Y25" s="649"/>
      <c r="Z25" s="703">
        <v>1.4</v>
      </c>
      <c r="AA25" s="703"/>
      <c r="AB25" s="703"/>
      <c r="AC25" s="703"/>
      <c r="AD25" s="704">
        <v>441</v>
      </c>
      <c r="AE25" s="704"/>
      <c r="AF25" s="704"/>
      <c r="AG25" s="704"/>
      <c r="AH25" s="704"/>
      <c r="AI25" s="704"/>
      <c r="AJ25" s="704"/>
      <c r="AK25" s="704"/>
      <c r="AL25" s="650">
        <v>0</v>
      </c>
      <c r="AM25" s="651"/>
      <c r="AN25" s="651"/>
      <c r="AO25" s="705"/>
      <c r="AP25" s="749" t="s">
        <v>288</v>
      </c>
      <c r="AQ25" s="756"/>
      <c r="AR25" s="756"/>
      <c r="AS25" s="756"/>
      <c r="AT25" s="756"/>
      <c r="AU25" s="756"/>
      <c r="AV25" s="756"/>
      <c r="AW25" s="756"/>
      <c r="AX25" s="756"/>
      <c r="AY25" s="756"/>
      <c r="AZ25" s="756"/>
      <c r="BA25" s="756"/>
      <c r="BB25" s="756"/>
      <c r="BC25" s="756"/>
      <c r="BD25" s="756"/>
      <c r="BE25" s="756"/>
      <c r="BF25" s="751"/>
      <c r="BG25" s="647" t="s">
        <v>122</v>
      </c>
      <c r="BH25" s="648"/>
      <c r="BI25" s="648"/>
      <c r="BJ25" s="648"/>
      <c r="BK25" s="648"/>
      <c r="BL25" s="648"/>
      <c r="BM25" s="648"/>
      <c r="BN25" s="649"/>
      <c r="BO25" s="703" t="s">
        <v>122</v>
      </c>
      <c r="BP25" s="703"/>
      <c r="BQ25" s="703"/>
      <c r="BR25" s="703"/>
      <c r="BS25" s="635" t="s">
        <v>122</v>
      </c>
      <c r="BT25" s="648"/>
      <c r="BU25" s="648"/>
      <c r="BV25" s="648"/>
      <c r="BW25" s="648"/>
      <c r="BX25" s="648"/>
      <c r="BY25" s="648"/>
      <c r="BZ25" s="648"/>
      <c r="CA25" s="648"/>
      <c r="CB25" s="684"/>
      <c r="CD25" s="685" t="s">
        <v>289</v>
      </c>
      <c r="CE25" s="682"/>
      <c r="CF25" s="682"/>
      <c r="CG25" s="682"/>
      <c r="CH25" s="682"/>
      <c r="CI25" s="682"/>
      <c r="CJ25" s="682"/>
      <c r="CK25" s="682"/>
      <c r="CL25" s="682"/>
      <c r="CM25" s="682"/>
      <c r="CN25" s="682"/>
      <c r="CO25" s="682"/>
      <c r="CP25" s="682"/>
      <c r="CQ25" s="683"/>
      <c r="CR25" s="647">
        <v>427212</v>
      </c>
      <c r="CS25" s="636"/>
      <c r="CT25" s="636"/>
      <c r="CU25" s="636"/>
      <c r="CV25" s="636"/>
      <c r="CW25" s="636"/>
      <c r="CX25" s="636"/>
      <c r="CY25" s="637"/>
      <c r="CZ25" s="650">
        <v>15</v>
      </c>
      <c r="DA25" s="675"/>
      <c r="DB25" s="675"/>
      <c r="DC25" s="676"/>
      <c r="DD25" s="635">
        <v>391130</v>
      </c>
      <c r="DE25" s="636"/>
      <c r="DF25" s="636"/>
      <c r="DG25" s="636"/>
      <c r="DH25" s="636"/>
      <c r="DI25" s="636"/>
      <c r="DJ25" s="636"/>
      <c r="DK25" s="637"/>
      <c r="DL25" s="635">
        <v>381979</v>
      </c>
      <c r="DM25" s="636"/>
      <c r="DN25" s="636"/>
      <c r="DO25" s="636"/>
      <c r="DP25" s="636"/>
      <c r="DQ25" s="636"/>
      <c r="DR25" s="636"/>
      <c r="DS25" s="636"/>
      <c r="DT25" s="636"/>
      <c r="DU25" s="636"/>
      <c r="DV25" s="637"/>
      <c r="DW25" s="650">
        <v>30</v>
      </c>
      <c r="DX25" s="675"/>
      <c r="DY25" s="675"/>
      <c r="DZ25" s="675"/>
      <c r="EA25" s="675"/>
      <c r="EB25" s="675"/>
      <c r="EC25" s="677"/>
    </row>
    <row r="26" spans="2:133" ht="11.25" customHeight="1">
      <c r="B26" s="644" t="s">
        <v>290</v>
      </c>
      <c r="C26" s="645"/>
      <c r="D26" s="645"/>
      <c r="E26" s="645"/>
      <c r="F26" s="645"/>
      <c r="G26" s="645"/>
      <c r="H26" s="645"/>
      <c r="I26" s="645"/>
      <c r="J26" s="645"/>
      <c r="K26" s="645"/>
      <c r="L26" s="645"/>
      <c r="M26" s="645"/>
      <c r="N26" s="645"/>
      <c r="O26" s="645"/>
      <c r="P26" s="645"/>
      <c r="Q26" s="646"/>
      <c r="R26" s="647">
        <v>2795</v>
      </c>
      <c r="S26" s="648"/>
      <c r="T26" s="648"/>
      <c r="U26" s="648"/>
      <c r="V26" s="648"/>
      <c r="W26" s="648"/>
      <c r="X26" s="648"/>
      <c r="Y26" s="649"/>
      <c r="Z26" s="703">
        <v>0.1</v>
      </c>
      <c r="AA26" s="703"/>
      <c r="AB26" s="703"/>
      <c r="AC26" s="703"/>
      <c r="AD26" s="704" t="s">
        <v>122</v>
      </c>
      <c r="AE26" s="704"/>
      <c r="AF26" s="704"/>
      <c r="AG26" s="704"/>
      <c r="AH26" s="704"/>
      <c r="AI26" s="704"/>
      <c r="AJ26" s="704"/>
      <c r="AK26" s="704"/>
      <c r="AL26" s="650" t="s">
        <v>131</v>
      </c>
      <c r="AM26" s="651"/>
      <c r="AN26" s="651"/>
      <c r="AO26" s="705"/>
      <c r="AP26" s="749" t="s">
        <v>291</v>
      </c>
      <c r="AQ26" s="750"/>
      <c r="AR26" s="750"/>
      <c r="AS26" s="750"/>
      <c r="AT26" s="750"/>
      <c r="AU26" s="750"/>
      <c r="AV26" s="750"/>
      <c r="AW26" s="750"/>
      <c r="AX26" s="750"/>
      <c r="AY26" s="750"/>
      <c r="AZ26" s="750"/>
      <c r="BA26" s="750"/>
      <c r="BB26" s="750"/>
      <c r="BC26" s="750"/>
      <c r="BD26" s="750"/>
      <c r="BE26" s="750"/>
      <c r="BF26" s="751"/>
      <c r="BG26" s="647" t="s">
        <v>122</v>
      </c>
      <c r="BH26" s="648"/>
      <c r="BI26" s="648"/>
      <c r="BJ26" s="648"/>
      <c r="BK26" s="648"/>
      <c r="BL26" s="648"/>
      <c r="BM26" s="648"/>
      <c r="BN26" s="649"/>
      <c r="BO26" s="703" t="s">
        <v>237</v>
      </c>
      <c r="BP26" s="703"/>
      <c r="BQ26" s="703"/>
      <c r="BR26" s="703"/>
      <c r="BS26" s="635" t="s">
        <v>122</v>
      </c>
      <c r="BT26" s="648"/>
      <c r="BU26" s="648"/>
      <c r="BV26" s="648"/>
      <c r="BW26" s="648"/>
      <c r="BX26" s="648"/>
      <c r="BY26" s="648"/>
      <c r="BZ26" s="648"/>
      <c r="CA26" s="648"/>
      <c r="CB26" s="684"/>
      <c r="CD26" s="685" t="s">
        <v>292</v>
      </c>
      <c r="CE26" s="682"/>
      <c r="CF26" s="682"/>
      <c r="CG26" s="682"/>
      <c r="CH26" s="682"/>
      <c r="CI26" s="682"/>
      <c r="CJ26" s="682"/>
      <c r="CK26" s="682"/>
      <c r="CL26" s="682"/>
      <c r="CM26" s="682"/>
      <c r="CN26" s="682"/>
      <c r="CO26" s="682"/>
      <c r="CP26" s="682"/>
      <c r="CQ26" s="683"/>
      <c r="CR26" s="647">
        <v>239065</v>
      </c>
      <c r="CS26" s="648"/>
      <c r="CT26" s="648"/>
      <c r="CU26" s="648"/>
      <c r="CV26" s="648"/>
      <c r="CW26" s="648"/>
      <c r="CX26" s="648"/>
      <c r="CY26" s="649"/>
      <c r="CZ26" s="650">
        <v>8.4</v>
      </c>
      <c r="DA26" s="675"/>
      <c r="DB26" s="675"/>
      <c r="DC26" s="676"/>
      <c r="DD26" s="635">
        <v>207067</v>
      </c>
      <c r="DE26" s="648"/>
      <c r="DF26" s="648"/>
      <c r="DG26" s="648"/>
      <c r="DH26" s="648"/>
      <c r="DI26" s="648"/>
      <c r="DJ26" s="648"/>
      <c r="DK26" s="649"/>
      <c r="DL26" s="635" t="s">
        <v>131</v>
      </c>
      <c r="DM26" s="648"/>
      <c r="DN26" s="648"/>
      <c r="DO26" s="648"/>
      <c r="DP26" s="648"/>
      <c r="DQ26" s="648"/>
      <c r="DR26" s="648"/>
      <c r="DS26" s="648"/>
      <c r="DT26" s="648"/>
      <c r="DU26" s="648"/>
      <c r="DV26" s="649"/>
      <c r="DW26" s="650" t="s">
        <v>122</v>
      </c>
      <c r="DX26" s="675"/>
      <c r="DY26" s="675"/>
      <c r="DZ26" s="675"/>
      <c r="EA26" s="675"/>
      <c r="EB26" s="675"/>
      <c r="EC26" s="677"/>
    </row>
    <row r="27" spans="2:133" ht="11.25" customHeight="1">
      <c r="B27" s="644" t="s">
        <v>293</v>
      </c>
      <c r="C27" s="645"/>
      <c r="D27" s="645"/>
      <c r="E27" s="645"/>
      <c r="F27" s="645"/>
      <c r="G27" s="645"/>
      <c r="H27" s="645"/>
      <c r="I27" s="645"/>
      <c r="J27" s="645"/>
      <c r="K27" s="645"/>
      <c r="L27" s="645"/>
      <c r="M27" s="645"/>
      <c r="N27" s="645"/>
      <c r="O27" s="645"/>
      <c r="P27" s="645"/>
      <c r="Q27" s="646"/>
      <c r="R27" s="647">
        <v>144884</v>
      </c>
      <c r="S27" s="648"/>
      <c r="T27" s="648"/>
      <c r="U27" s="648"/>
      <c r="V27" s="648"/>
      <c r="W27" s="648"/>
      <c r="X27" s="648"/>
      <c r="Y27" s="649"/>
      <c r="Z27" s="703">
        <v>4.9000000000000004</v>
      </c>
      <c r="AA27" s="703"/>
      <c r="AB27" s="703"/>
      <c r="AC27" s="703"/>
      <c r="AD27" s="704" t="s">
        <v>122</v>
      </c>
      <c r="AE27" s="704"/>
      <c r="AF27" s="704"/>
      <c r="AG27" s="704"/>
      <c r="AH27" s="704"/>
      <c r="AI27" s="704"/>
      <c r="AJ27" s="704"/>
      <c r="AK27" s="704"/>
      <c r="AL27" s="650" t="s">
        <v>237</v>
      </c>
      <c r="AM27" s="651"/>
      <c r="AN27" s="651"/>
      <c r="AO27" s="705"/>
      <c r="AP27" s="644" t="s">
        <v>294</v>
      </c>
      <c r="AQ27" s="645"/>
      <c r="AR27" s="645"/>
      <c r="AS27" s="645"/>
      <c r="AT27" s="645"/>
      <c r="AU27" s="645"/>
      <c r="AV27" s="645"/>
      <c r="AW27" s="645"/>
      <c r="AX27" s="645"/>
      <c r="AY27" s="645"/>
      <c r="AZ27" s="645"/>
      <c r="BA27" s="645"/>
      <c r="BB27" s="645"/>
      <c r="BC27" s="645"/>
      <c r="BD27" s="645"/>
      <c r="BE27" s="645"/>
      <c r="BF27" s="646"/>
      <c r="BG27" s="647">
        <v>142813</v>
      </c>
      <c r="BH27" s="648"/>
      <c r="BI27" s="648"/>
      <c r="BJ27" s="648"/>
      <c r="BK27" s="648"/>
      <c r="BL27" s="648"/>
      <c r="BM27" s="648"/>
      <c r="BN27" s="649"/>
      <c r="BO27" s="703">
        <v>100</v>
      </c>
      <c r="BP27" s="703"/>
      <c r="BQ27" s="703"/>
      <c r="BR27" s="703"/>
      <c r="BS27" s="635">
        <v>625</v>
      </c>
      <c r="BT27" s="648"/>
      <c r="BU27" s="648"/>
      <c r="BV27" s="648"/>
      <c r="BW27" s="648"/>
      <c r="BX27" s="648"/>
      <c r="BY27" s="648"/>
      <c r="BZ27" s="648"/>
      <c r="CA27" s="648"/>
      <c r="CB27" s="684"/>
      <c r="CD27" s="685" t="s">
        <v>295</v>
      </c>
      <c r="CE27" s="682"/>
      <c r="CF27" s="682"/>
      <c r="CG27" s="682"/>
      <c r="CH27" s="682"/>
      <c r="CI27" s="682"/>
      <c r="CJ27" s="682"/>
      <c r="CK27" s="682"/>
      <c r="CL27" s="682"/>
      <c r="CM27" s="682"/>
      <c r="CN27" s="682"/>
      <c r="CO27" s="682"/>
      <c r="CP27" s="682"/>
      <c r="CQ27" s="683"/>
      <c r="CR27" s="647">
        <v>97771</v>
      </c>
      <c r="CS27" s="636"/>
      <c r="CT27" s="636"/>
      <c r="CU27" s="636"/>
      <c r="CV27" s="636"/>
      <c r="CW27" s="636"/>
      <c r="CX27" s="636"/>
      <c r="CY27" s="637"/>
      <c r="CZ27" s="650">
        <v>3.4</v>
      </c>
      <c r="DA27" s="675"/>
      <c r="DB27" s="675"/>
      <c r="DC27" s="676"/>
      <c r="DD27" s="635">
        <v>29851</v>
      </c>
      <c r="DE27" s="636"/>
      <c r="DF27" s="636"/>
      <c r="DG27" s="636"/>
      <c r="DH27" s="636"/>
      <c r="DI27" s="636"/>
      <c r="DJ27" s="636"/>
      <c r="DK27" s="637"/>
      <c r="DL27" s="635">
        <v>29685</v>
      </c>
      <c r="DM27" s="636"/>
      <c r="DN27" s="636"/>
      <c r="DO27" s="636"/>
      <c r="DP27" s="636"/>
      <c r="DQ27" s="636"/>
      <c r="DR27" s="636"/>
      <c r="DS27" s="636"/>
      <c r="DT27" s="636"/>
      <c r="DU27" s="636"/>
      <c r="DV27" s="637"/>
      <c r="DW27" s="650">
        <v>2.2999999999999998</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7" t="s">
        <v>122</v>
      </c>
      <c r="S28" s="648"/>
      <c r="T28" s="648"/>
      <c r="U28" s="648"/>
      <c r="V28" s="648"/>
      <c r="W28" s="648"/>
      <c r="X28" s="648"/>
      <c r="Y28" s="649"/>
      <c r="Z28" s="703" t="s">
        <v>131</v>
      </c>
      <c r="AA28" s="703"/>
      <c r="AB28" s="703"/>
      <c r="AC28" s="703"/>
      <c r="AD28" s="704" t="s">
        <v>131</v>
      </c>
      <c r="AE28" s="704"/>
      <c r="AF28" s="704"/>
      <c r="AG28" s="704"/>
      <c r="AH28" s="704"/>
      <c r="AI28" s="704"/>
      <c r="AJ28" s="704"/>
      <c r="AK28" s="704"/>
      <c r="AL28" s="650" t="s">
        <v>122</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7">
        <v>216643</v>
      </c>
      <c r="CS28" s="648"/>
      <c r="CT28" s="648"/>
      <c r="CU28" s="648"/>
      <c r="CV28" s="648"/>
      <c r="CW28" s="648"/>
      <c r="CX28" s="648"/>
      <c r="CY28" s="649"/>
      <c r="CZ28" s="650">
        <v>7.6</v>
      </c>
      <c r="DA28" s="675"/>
      <c r="DB28" s="675"/>
      <c r="DC28" s="676"/>
      <c r="DD28" s="635">
        <v>216643</v>
      </c>
      <c r="DE28" s="648"/>
      <c r="DF28" s="648"/>
      <c r="DG28" s="648"/>
      <c r="DH28" s="648"/>
      <c r="DI28" s="648"/>
      <c r="DJ28" s="648"/>
      <c r="DK28" s="649"/>
      <c r="DL28" s="635">
        <v>216643</v>
      </c>
      <c r="DM28" s="648"/>
      <c r="DN28" s="648"/>
      <c r="DO28" s="648"/>
      <c r="DP28" s="648"/>
      <c r="DQ28" s="648"/>
      <c r="DR28" s="648"/>
      <c r="DS28" s="648"/>
      <c r="DT28" s="648"/>
      <c r="DU28" s="648"/>
      <c r="DV28" s="649"/>
      <c r="DW28" s="650">
        <v>17</v>
      </c>
      <c r="DX28" s="675"/>
      <c r="DY28" s="675"/>
      <c r="DZ28" s="675"/>
      <c r="EA28" s="675"/>
      <c r="EB28" s="675"/>
      <c r="EC28" s="677"/>
    </row>
    <row r="29" spans="2:133" ht="11.25" customHeight="1">
      <c r="B29" s="644" t="s">
        <v>298</v>
      </c>
      <c r="C29" s="645"/>
      <c r="D29" s="645"/>
      <c r="E29" s="645"/>
      <c r="F29" s="645"/>
      <c r="G29" s="645"/>
      <c r="H29" s="645"/>
      <c r="I29" s="645"/>
      <c r="J29" s="645"/>
      <c r="K29" s="645"/>
      <c r="L29" s="645"/>
      <c r="M29" s="645"/>
      <c r="N29" s="645"/>
      <c r="O29" s="645"/>
      <c r="P29" s="645"/>
      <c r="Q29" s="646"/>
      <c r="R29" s="647">
        <v>176379</v>
      </c>
      <c r="S29" s="648"/>
      <c r="T29" s="648"/>
      <c r="U29" s="648"/>
      <c r="V29" s="648"/>
      <c r="W29" s="648"/>
      <c r="X29" s="648"/>
      <c r="Y29" s="649"/>
      <c r="Z29" s="703">
        <v>6</v>
      </c>
      <c r="AA29" s="703"/>
      <c r="AB29" s="703"/>
      <c r="AC29" s="703"/>
      <c r="AD29" s="704" t="s">
        <v>122</v>
      </c>
      <c r="AE29" s="704"/>
      <c r="AF29" s="704"/>
      <c r="AG29" s="704"/>
      <c r="AH29" s="704"/>
      <c r="AI29" s="704"/>
      <c r="AJ29" s="704"/>
      <c r="AK29" s="704"/>
      <c r="AL29" s="650" t="s">
        <v>122</v>
      </c>
      <c r="AM29" s="651"/>
      <c r="AN29" s="651"/>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7">
        <v>216643</v>
      </c>
      <c r="CS29" s="636"/>
      <c r="CT29" s="636"/>
      <c r="CU29" s="636"/>
      <c r="CV29" s="636"/>
      <c r="CW29" s="636"/>
      <c r="CX29" s="636"/>
      <c r="CY29" s="637"/>
      <c r="CZ29" s="650">
        <v>7.6</v>
      </c>
      <c r="DA29" s="675"/>
      <c r="DB29" s="675"/>
      <c r="DC29" s="676"/>
      <c r="DD29" s="635">
        <v>216643</v>
      </c>
      <c r="DE29" s="636"/>
      <c r="DF29" s="636"/>
      <c r="DG29" s="636"/>
      <c r="DH29" s="636"/>
      <c r="DI29" s="636"/>
      <c r="DJ29" s="636"/>
      <c r="DK29" s="637"/>
      <c r="DL29" s="635">
        <v>216643</v>
      </c>
      <c r="DM29" s="636"/>
      <c r="DN29" s="636"/>
      <c r="DO29" s="636"/>
      <c r="DP29" s="636"/>
      <c r="DQ29" s="636"/>
      <c r="DR29" s="636"/>
      <c r="DS29" s="636"/>
      <c r="DT29" s="636"/>
      <c r="DU29" s="636"/>
      <c r="DV29" s="637"/>
      <c r="DW29" s="650">
        <v>17</v>
      </c>
      <c r="DX29" s="675"/>
      <c r="DY29" s="675"/>
      <c r="DZ29" s="675"/>
      <c r="EA29" s="675"/>
      <c r="EB29" s="675"/>
      <c r="EC29" s="677"/>
    </row>
    <row r="30" spans="2:133" ht="11.25" customHeight="1">
      <c r="B30" s="644" t="s">
        <v>303</v>
      </c>
      <c r="C30" s="645"/>
      <c r="D30" s="645"/>
      <c r="E30" s="645"/>
      <c r="F30" s="645"/>
      <c r="G30" s="645"/>
      <c r="H30" s="645"/>
      <c r="I30" s="645"/>
      <c r="J30" s="645"/>
      <c r="K30" s="645"/>
      <c r="L30" s="645"/>
      <c r="M30" s="645"/>
      <c r="N30" s="645"/>
      <c r="O30" s="645"/>
      <c r="P30" s="645"/>
      <c r="Q30" s="646"/>
      <c r="R30" s="647">
        <v>33684</v>
      </c>
      <c r="S30" s="648"/>
      <c r="T30" s="648"/>
      <c r="U30" s="648"/>
      <c r="V30" s="648"/>
      <c r="W30" s="648"/>
      <c r="X30" s="648"/>
      <c r="Y30" s="649"/>
      <c r="Z30" s="703">
        <v>1.1000000000000001</v>
      </c>
      <c r="AA30" s="703"/>
      <c r="AB30" s="703"/>
      <c r="AC30" s="703"/>
      <c r="AD30" s="704">
        <v>6304</v>
      </c>
      <c r="AE30" s="704"/>
      <c r="AF30" s="704"/>
      <c r="AG30" s="704"/>
      <c r="AH30" s="704"/>
      <c r="AI30" s="704"/>
      <c r="AJ30" s="704"/>
      <c r="AK30" s="704"/>
      <c r="AL30" s="650">
        <v>0.5</v>
      </c>
      <c r="AM30" s="651"/>
      <c r="AN30" s="651"/>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100</v>
      </c>
      <c r="BH30" s="722"/>
      <c r="BI30" s="722"/>
      <c r="BJ30" s="722"/>
      <c r="BK30" s="722"/>
      <c r="BL30" s="722"/>
      <c r="BM30" s="723">
        <v>100</v>
      </c>
      <c r="BN30" s="722"/>
      <c r="BO30" s="722"/>
      <c r="BP30" s="722"/>
      <c r="BQ30" s="724"/>
      <c r="BR30" s="721">
        <v>100</v>
      </c>
      <c r="BS30" s="722"/>
      <c r="BT30" s="722"/>
      <c r="BU30" s="722"/>
      <c r="BV30" s="722"/>
      <c r="BW30" s="722"/>
      <c r="BX30" s="723">
        <v>100</v>
      </c>
      <c r="BY30" s="722"/>
      <c r="BZ30" s="722"/>
      <c r="CA30" s="722"/>
      <c r="CB30" s="724"/>
      <c r="CD30" s="727"/>
      <c r="CE30" s="728"/>
      <c r="CF30" s="685" t="s">
        <v>306</v>
      </c>
      <c r="CG30" s="682"/>
      <c r="CH30" s="682"/>
      <c r="CI30" s="682"/>
      <c r="CJ30" s="682"/>
      <c r="CK30" s="682"/>
      <c r="CL30" s="682"/>
      <c r="CM30" s="682"/>
      <c r="CN30" s="682"/>
      <c r="CO30" s="682"/>
      <c r="CP30" s="682"/>
      <c r="CQ30" s="683"/>
      <c r="CR30" s="647">
        <v>201175</v>
      </c>
      <c r="CS30" s="648"/>
      <c r="CT30" s="648"/>
      <c r="CU30" s="648"/>
      <c r="CV30" s="648"/>
      <c r="CW30" s="648"/>
      <c r="CX30" s="648"/>
      <c r="CY30" s="649"/>
      <c r="CZ30" s="650">
        <v>7.1</v>
      </c>
      <c r="DA30" s="675"/>
      <c r="DB30" s="675"/>
      <c r="DC30" s="676"/>
      <c r="DD30" s="635">
        <v>201175</v>
      </c>
      <c r="DE30" s="648"/>
      <c r="DF30" s="648"/>
      <c r="DG30" s="648"/>
      <c r="DH30" s="648"/>
      <c r="DI30" s="648"/>
      <c r="DJ30" s="648"/>
      <c r="DK30" s="649"/>
      <c r="DL30" s="635">
        <v>201175</v>
      </c>
      <c r="DM30" s="648"/>
      <c r="DN30" s="648"/>
      <c r="DO30" s="648"/>
      <c r="DP30" s="648"/>
      <c r="DQ30" s="648"/>
      <c r="DR30" s="648"/>
      <c r="DS30" s="648"/>
      <c r="DT30" s="648"/>
      <c r="DU30" s="648"/>
      <c r="DV30" s="649"/>
      <c r="DW30" s="650">
        <v>15.8</v>
      </c>
      <c r="DX30" s="675"/>
      <c r="DY30" s="675"/>
      <c r="DZ30" s="675"/>
      <c r="EA30" s="675"/>
      <c r="EB30" s="675"/>
      <c r="EC30" s="677"/>
    </row>
    <row r="31" spans="2:133" ht="11.25" customHeight="1">
      <c r="B31" s="644" t="s">
        <v>307</v>
      </c>
      <c r="C31" s="645"/>
      <c r="D31" s="645"/>
      <c r="E31" s="645"/>
      <c r="F31" s="645"/>
      <c r="G31" s="645"/>
      <c r="H31" s="645"/>
      <c r="I31" s="645"/>
      <c r="J31" s="645"/>
      <c r="K31" s="645"/>
      <c r="L31" s="645"/>
      <c r="M31" s="645"/>
      <c r="N31" s="645"/>
      <c r="O31" s="645"/>
      <c r="P31" s="645"/>
      <c r="Q31" s="646"/>
      <c r="R31" s="647">
        <v>470</v>
      </c>
      <c r="S31" s="648"/>
      <c r="T31" s="648"/>
      <c r="U31" s="648"/>
      <c r="V31" s="648"/>
      <c r="W31" s="648"/>
      <c r="X31" s="648"/>
      <c r="Y31" s="649"/>
      <c r="Z31" s="703">
        <v>0</v>
      </c>
      <c r="AA31" s="703"/>
      <c r="AB31" s="703"/>
      <c r="AC31" s="703"/>
      <c r="AD31" s="704" t="s">
        <v>131</v>
      </c>
      <c r="AE31" s="704"/>
      <c r="AF31" s="704"/>
      <c r="AG31" s="704"/>
      <c r="AH31" s="704"/>
      <c r="AI31" s="704"/>
      <c r="AJ31" s="704"/>
      <c r="AK31" s="704"/>
      <c r="AL31" s="650" t="s">
        <v>237</v>
      </c>
      <c r="AM31" s="651"/>
      <c r="AN31" s="651"/>
      <c r="AO31" s="705"/>
      <c r="AP31" s="733"/>
      <c r="AQ31" s="734"/>
      <c r="AR31" s="734"/>
      <c r="AS31" s="734"/>
      <c r="AT31" s="738"/>
      <c r="AU31" s="209" t="s">
        <v>308</v>
      </c>
      <c r="AV31" s="209"/>
      <c r="AW31" s="209"/>
      <c r="AX31" s="644" t="s">
        <v>309</v>
      </c>
      <c r="AY31" s="645"/>
      <c r="AZ31" s="645"/>
      <c r="BA31" s="645"/>
      <c r="BB31" s="645"/>
      <c r="BC31" s="645"/>
      <c r="BD31" s="645"/>
      <c r="BE31" s="645"/>
      <c r="BF31" s="646"/>
      <c r="BG31" s="719">
        <v>100</v>
      </c>
      <c r="BH31" s="636"/>
      <c r="BI31" s="636"/>
      <c r="BJ31" s="636"/>
      <c r="BK31" s="636"/>
      <c r="BL31" s="636"/>
      <c r="BM31" s="651">
        <v>100</v>
      </c>
      <c r="BN31" s="720"/>
      <c r="BO31" s="720"/>
      <c r="BP31" s="720"/>
      <c r="BQ31" s="681"/>
      <c r="BR31" s="719">
        <v>100</v>
      </c>
      <c r="BS31" s="636"/>
      <c r="BT31" s="636"/>
      <c r="BU31" s="636"/>
      <c r="BV31" s="636"/>
      <c r="BW31" s="636"/>
      <c r="BX31" s="651">
        <v>100</v>
      </c>
      <c r="BY31" s="720"/>
      <c r="BZ31" s="720"/>
      <c r="CA31" s="720"/>
      <c r="CB31" s="681"/>
      <c r="CD31" s="727"/>
      <c r="CE31" s="728"/>
      <c r="CF31" s="685" t="s">
        <v>310</v>
      </c>
      <c r="CG31" s="682"/>
      <c r="CH31" s="682"/>
      <c r="CI31" s="682"/>
      <c r="CJ31" s="682"/>
      <c r="CK31" s="682"/>
      <c r="CL31" s="682"/>
      <c r="CM31" s="682"/>
      <c r="CN31" s="682"/>
      <c r="CO31" s="682"/>
      <c r="CP31" s="682"/>
      <c r="CQ31" s="683"/>
      <c r="CR31" s="647">
        <v>15468</v>
      </c>
      <c r="CS31" s="636"/>
      <c r="CT31" s="636"/>
      <c r="CU31" s="636"/>
      <c r="CV31" s="636"/>
      <c r="CW31" s="636"/>
      <c r="CX31" s="636"/>
      <c r="CY31" s="637"/>
      <c r="CZ31" s="650">
        <v>0.5</v>
      </c>
      <c r="DA31" s="675"/>
      <c r="DB31" s="675"/>
      <c r="DC31" s="676"/>
      <c r="DD31" s="635">
        <v>15468</v>
      </c>
      <c r="DE31" s="636"/>
      <c r="DF31" s="636"/>
      <c r="DG31" s="636"/>
      <c r="DH31" s="636"/>
      <c r="DI31" s="636"/>
      <c r="DJ31" s="636"/>
      <c r="DK31" s="637"/>
      <c r="DL31" s="635">
        <v>15468</v>
      </c>
      <c r="DM31" s="636"/>
      <c r="DN31" s="636"/>
      <c r="DO31" s="636"/>
      <c r="DP31" s="636"/>
      <c r="DQ31" s="636"/>
      <c r="DR31" s="636"/>
      <c r="DS31" s="636"/>
      <c r="DT31" s="636"/>
      <c r="DU31" s="636"/>
      <c r="DV31" s="637"/>
      <c r="DW31" s="650">
        <v>1.2</v>
      </c>
      <c r="DX31" s="675"/>
      <c r="DY31" s="675"/>
      <c r="DZ31" s="675"/>
      <c r="EA31" s="675"/>
      <c r="EB31" s="675"/>
      <c r="EC31" s="677"/>
    </row>
    <row r="32" spans="2:133" ht="11.25" customHeight="1">
      <c r="B32" s="644" t="s">
        <v>311</v>
      </c>
      <c r="C32" s="645"/>
      <c r="D32" s="645"/>
      <c r="E32" s="645"/>
      <c r="F32" s="645"/>
      <c r="G32" s="645"/>
      <c r="H32" s="645"/>
      <c r="I32" s="645"/>
      <c r="J32" s="645"/>
      <c r="K32" s="645"/>
      <c r="L32" s="645"/>
      <c r="M32" s="645"/>
      <c r="N32" s="645"/>
      <c r="O32" s="645"/>
      <c r="P32" s="645"/>
      <c r="Q32" s="646"/>
      <c r="R32" s="647">
        <v>715245</v>
      </c>
      <c r="S32" s="648"/>
      <c r="T32" s="648"/>
      <c r="U32" s="648"/>
      <c r="V32" s="648"/>
      <c r="W32" s="648"/>
      <c r="X32" s="648"/>
      <c r="Y32" s="649"/>
      <c r="Z32" s="703">
        <v>24.2</v>
      </c>
      <c r="AA32" s="703"/>
      <c r="AB32" s="703"/>
      <c r="AC32" s="703"/>
      <c r="AD32" s="704" t="s">
        <v>122</v>
      </c>
      <c r="AE32" s="704"/>
      <c r="AF32" s="704"/>
      <c r="AG32" s="704"/>
      <c r="AH32" s="704"/>
      <c r="AI32" s="704"/>
      <c r="AJ32" s="704"/>
      <c r="AK32" s="704"/>
      <c r="AL32" s="650" t="s">
        <v>122</v>
      </c>
      <c r="AM32" s="651"/>
      <c r="AN32" s="651"/>
      <c r="AO32" s="705"/>
      <c r="AP32" s="735"/>
      <c r="AQ32" s="736"/>
      <c r="AR32" s="736"/>
      <c r="AS32" s="736"/>
      <c r="AT32" s="739"/>
      <c r="AU32" s="211"/>
      <c r="AV32" s="211"/>
      <c r="AW32" s="211"/>
      <c r="AX32" s="653" t="s">
        <v>312</v>
      </c>
      <c r="AY32" s="654"/>
      <c r="AZ32" s="654"/>
      <c r="BA32" s="654"/>
      <c r="BB32" s="654"/>
      <c r="BC32" s="654"/>
      <c r="BD32" s="654"/>
      <c r="BE32" s="654"/>
      <c r="BF32" s="655"/>
      <c r="BG32" s="718">
        <v>100</v>
      </c>
      <c r="BH32" s="657"/>
      <c r="BI32" s="657"/>
      <c r="BJ32" s="657"/>
      <c r="BK32" s="657"/>
      <c r="BL32" s="657"/>
      <c r="BM32" s="701">
        <v>100</v>
      </c>
      <c r="BN32" s="657"/>
      <c r="BO32" s="657"/>
      <c r="BP32" s="657"/>
      <c r="BQ32" s="694"/>
      <c r="BR32" s="718">
        <v>100</v>
      </c>
      <c r="BS32" s="657"/>
      <c r="BT32" s="657"/>
      <c r="BU32" s="657"/>
      <c r="BV32" s="657"/>
      <c r="BW32" s="657"/>
      <c r="BX32" s="701">
        <v>100</v>
      </c>
      <c r="BY32" s="657"/>
      <c r="BZ32" s="657"/>
      <c r="CA32" s="657"/>
      <c r="CB32" s="694"/>
      <c r="CD32" s="729"/>
      <c r="CE32" s="730"/>
      <c r="CF32" s="685" t="s">
        <v>313</v>
      </c>
      <c r="CG32" s="682"/>
      <c r="CH32" s="682"/>
      <c r="CI32" s="682"/>
      <c r="CJ32" s="682"/>
      <c r="CK32" s="682"/>
      <c r="CL32" s="682"/>
      <c r="CM32" s="682"/>
      <c r="CN32" s="682"/>
      <c r="CO32" s="682"/>
      <c r="CP32" s="682"/>
      <c r="CQ32" s="683"/>
      <c r="CR32" s="647" t="s">
        <v>131</v>
      </c>
      <c r="CS32" s="648"/>
      <c r="CT32" s="648"/>
      <c r="CU32" s="648"/>
      <c r="CV32" s="648"/>
      <c r="CW32" s="648"/>
      <c r="CX32" s="648"/>
      <c r="CY32" s="649"/>
      <c r="CZ32" s="650" t="s">
        <v>122</v>
      </c>
      <c r="DA32" s="675"/>
      <c r="DB32" s="675"/>
      <c r="DC32" s="676"/>
      <c r="DD32" s="635" t="s">
        <v>131</v>
      </c>
      <c r="DE32" s="648"/>
      <c r="DF32" s="648"/>
      <c r="DG32" s="648"/>
      <c r="DH32" s="648"/>
      <c r="DI32" s="648"/>
      <c r="DJ32" s="648"/>
      <c r="DK32" s="649"/>
      <c r="DL32" s="635" t="s">
        <v>122</v>
      </c>
      <c r="DM32" s="648"/>
      <c r="DN32" s="648"/>
      <c r="DO32" s="648"/>
      <c r="DP32" s="648"/>
      <c r="DQ32" s="648"/>
      <c r="DR32" s="648"/>
      <c r="DS32" s="648"/>
      <c r="DT32" s="648"/>
      <c r="DU32" s="648"/>
      <c r="DV32" s="649"/>
      <c r="DW32" s="650" t="s">
        <v>122</v>
      </c>
      <c r="DX32" s="675"/>
      <c r="DY32" s="675"/>
      <c r="DZ32" s="675"/>
      <c r="EA32" s="675"/>
      <c r="EB32" s="675"/>
      <c r="EC32" s="677"/>
    </row>
    <row r="33" spans="2:133" ht="11.25" customHeight="1">
      <c r="B33" s="644" t="s">
        <v>314</v>
      </c>
      <c r="C33" s="645"/>
      <c r="D33" s="645"/>
      <c r="E33" s="645"/>
      <c r="F33" s="645"/>
      <c r="G33" s="645"/>
      <c r="H33" s="645"/>
      <c r="I33" s="645"/>
      <c r="J33" s="645"/>
      <c r="K33" s="645"/>
      <c r="L33" s="645"/>
      <c r="M33" s="645"/>
      <c r="N33" s="645"/>
      <c r="O33" s="645"/>
      <c r="P33" s="645"/>
      <c r="Q33" s="646"/>
      <c r="R33" s="647">
        <v>105961</v>
      </c>
      <c r="S33" s="648"/>
      <c r="T33" s="648"/>
      <c r="U33" s="648"/>
      <c r="V33" s="648"/>
      <c r="W33" s="648"/>
      <c r="X33" s="648"/>
      <c r="Y33" s="649"/>
      <c r="Z33" s="703">
        <v>3.6</v>
      </c>
      <c r="AA33" s="703"/>
      <c r="AB33" s="703"/>
      <c r="AC33" s="703"/>
      <c r="AD33" s="704" t="s">
        <v>122</v>
      </c>
      <c r="AE33" s="704"/>
      <c r="AF33" s="704"/>
      <c r="AG33" s="704"/>
      <c r="AH33" s="704"/>
      <c r="AI33" s="704"/>
      <c r="AJ33" s="704"/>
      <c r="AK33" s="704"/>
      <c r="AL33" s="650" t="s">
        <v>237</v>
      </c>
      <c r="AM33" s="651"/>
      <c r="AN33" s="651"/>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7">
        <v>1333804</v>
      </c>
      <c r="CS33" s="636"/>
      <c r="CT33" s="636"/>
      <c r="CU33" s="636"/>
      <c r="CV33" s="636"/>
      <c r="CW33" s="636"/>
      <c r="CX33" s="636"/>
      <c r="CY33" s="637"/>
      <c r="CZ33" s="650">
        <v>46.7</v>
      </c>
      <c r="DA33" s="675"/>
      <c r="DB33" s="675"/>
      <c r="DC33" s="676"/>
      <c r="DD33" s="635">
        <v>1031986</v>
      </c>
      <c r="DE33" s="636"/>
      <c r="DF33" s="636"/>
      <c r="DG33" s="636"/>
      <c r="DH33" s="636"/>
      <c r="DI33" s="636"/>
      <c r="DJ33" s="636"/>
      <c r="DK33" s="637"/>
      <c r="DL33" s="635">
        <v>440949</v>
      </c>
      <c r="DM33" s="636"/>
      <c r="DN33" s="636"/>
      <c r="DO33" s="636"/>
      <c r="DP33" s="636"/>
      <c r="DQ33" s="636"/>
      <c r="DR33" s="636"/>
      <c r="DS33" s="636"/>
      <c r="DT33" s="636"/>
      <c r="DU33" s="636"/>
      <c r="DV33" s="637"/>
      <c r="DW33" s="650">
        <v>34.700000000000003</v>
      </c>
      <c r="DX33" s="675"/>
      <c r="DY33" s="675"/>
      <c r="DZ33" s="675"/>
      <c r="EA33" s="675"/>
      <c r="EB33" s="675"/>
      <c r="EC33" s="677"/>
    </row>
    <row r="34" spans="2:133" ht="11.25" customHeight="1">
      <c r="B34" s="644" t="s">
        <v>316</v>
      </c>
      <c r="C34" s="645"/>
      <c r="D34" s="645"/>
      <c r="E34" s="645"/>
      <c r="F34" s="645"/>
      <c r="G34" s="645"/>
      <c r="H34" s="645"/>
      <c r="I34" s="645"/>
      <c r="J34" s="645"/>
      <c r="K34" s="645"/>
      <c r="L34" s="645"/>
      <c r="M34" s="645"/>
      <c r="N34" s="645"/>
      <c r="O34" s="645"/>
      <c r="P34" s="645"/>
      <c r="Q34" s="646"/>
      <c r="R34" s="647">
        <v>24127</v>
      </c>
      <c r="S34" s="648"/>
      <c r="T34" s="648"/>
      <c r="U34" s="648"/>
      <c r="V34" s="648"/>
      <c r="W34" s="648"/>
      <c r="X34" s="648"/>
      <c r="Y34" s="649"/>
      <c r="Z34" s="703">
        <v>0.8</v>
      </c>
      <c r="AA34" s="703"/>
      <c r="AB34" s="703"/>
      <c r="AC34" s="703"/>
      <c r="AD34" s="704">
        <v>11</v>
      </c>
      <c r="AE34" s="704"/>
      <c r="AF34" s="704"/>
      <c r="AG34" s="704"/>
      <c r="AH34" s="704"/>
      <c r="AI34" s="704"/>
      <c r="AJ34" s="704"/>
      <c r="AK34" s="704"/>
      <c r="AL34" s="650">
        <v>0</v>
      </c>
      <c r="AM34" s="651"/>
      <c r="AN34" s="651"/>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7">
        <v>464548</v>
      </c>
      <c r="CS34" s="648"/>
      <c r="CT34" s="648"/>
      <c r="CU34" s="648"/>
      <c r="CV34" s="648"/>
      <c r="CW34" s="648"/>
      <c r="CX34" s="648"/>
      <c r="CY34" s="649"/>
      <c r="CZ34" s="650">
        <v>16.3</v>
      </c>
      <c r="DA34" s="675"/>
      <c r="DB34" s="675"/>
      <c r="DC34" s="676"/>
      <c r="DD34" s="635">
        <v>240596</v>
      </c>
      <c r="DE34" s="648"/>
      <c r="DF34" s="648"/>
      <c r="DG34" s="648"/>
      <c r="DH34" s="648"/>
      <c r="DI34" s="648"/>
      <c r="DJ34" s="648"/>
      <c r="DK34" s="649"/>
      <c r="DL34" s="635">
        <v>183564</v>
      </c>
      <c r="DM34" s="648"/>
      <c r="DN34" s="648"/>
      <c r="DO34" s="648"/>
      <c r="DP34" s="648"/>
      <c r="DQ34" s="648"/>
      <c r="DR34" s="648"/>
      <c r="DS34" s="648"/>
      <c r="DT34" s="648"/>
      <c r="DU34" s="648"/>
      <c r="DV34" s="649"/>
      <c r="DW34" s="650">
        <v>14.4</v>
      </c>
      <c r="DX34" s="675"/>
      <c r="DY34" s="675"/>
      <c r="DZ34" s="675"/>
      <c r="EA34" s="675"/>
      <c r="EB34" s="675"/>
      <c r="EC34" s="677"/>
    </row>
    <row r="35" spans="2:133" ht="11.25" customHeight="1">
      <c r="B35" s="644" t="s">
        <v>320</v>
      </c>
      <c r="C35" s="645"/>
      <c r="D35" s="645"/>
      <c r="E35" s="645"/>
      <c r="F35" s="645"/>
      <c r="G35" s="645"/>
      <c r="H35" s="645"/>
      <c r="I35" s="645"/>
      <c r="J35" s="645"/>
      <c r="K35" s="645"/>
      <c r="L35" s="645"/>
      <c r="M35" s="645"/>
      <c r="N35" s="645"/>
      <c r="O35" s="645"/>
      <c r="P35" s="645"/>
      <c r="Q35" s="646"/>
      <c r="R35" s="647">
        <v>166882</v>
      </c>
      <c r="S35" s="648"/>
      <c r="T35" s="648"/>
      <c r="U35" s="648"/>
      <c r="V35" s="648"/>
      <c r="W35" s="648"/>
      <c r="X35" s="648"/>
      <c r="Y35" s="649"/>
      <c r="Z35" s="703">
        <v>5.6</v>
      </c>
      <c r="AA35" s="703"/>
      <c r="AB35" s="703"/>
      <c r="AC35" s="703"/>
      <c r="AD35" s="704" t="s">
        <v>131</v>
      </c>
      <c r="AE35" s="704"/>
      <c r="AF35" s="704"/>
      <c r="AG35" s="704"/>
      <c r="AH35" s="704"/>
      <c r="AI35" s="704"/>
      <c r="AJ35" s="704"/>
      <c r="AK35" s="704"/>
      <c r="AL35" s="650" t="s">
        <v>122</v>
      </c>
      <c r="AM35" s="651"/>
      <c r="AN35" s="651"/>
      <c r="AO35" s="705"/>
      <c r="AP35" s="214"/>
      <c r="AQ35" s="709" t="s">
        <v>321</v>
      </c>
      <c r="AR35" s="710"/>
      <c r="AS35" s="710"/>
      <c r="AT35" s="710"/>
      <c r="AU35" s="710"/>
      <c r="AV35" s="710"/>
      <c r="AW35" s="710"/>
      <c r="AX35" s="710"/>
      <c r="AY35" s="711"/>
      <c r="AZ35" s="706">
        <v>213200</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42249</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7">
        <v>19172</v>
      </c>
      <c r="CS35" s="636"/>
      <c r="CT35" s="636"/>
      <c r="CU35" s="636"/>
      <c r="CV35" s="636"/>
      <c r="CW35" s="636"/>
      <c r="CX35" s="636"/>
      <c r="CY35" s="637"/>
      <c r="CZ35" s="650">
        <v>0.7</v>
      </c>
      <c r="DA35" s="675"/>
      <c r="DB35" s="675"/>
      <c r="DC35" s="676"/>
      <c r="DD35" s="635">
        <v>15756</v>
      </c>
      <c r="DE35" s="636"/>
      <c r="DF35" s="636"/>
      <c r="DG35" s="636"/>
      <c r="DH35" s="636"/>
      <c r="DI35" s="636"/>
      <c r="DJ35" s="636"/>
      <c r="DK35" s="637"/>
      <c r="DL35" s="635">
        <v>11482</v>
      </c>
      <c r="DM35" s="636"/>
      <c r="DN35" s="636"/>
      <c r="DO35" s="636"/>
      <c r="DP35" s="636"/>
      <c r="DQ35" s="636"/>
      <c r="DR35" s="636"/>
      <c r="DS35" s="636"/>
      <c r="DT35" s="636"/>
      <c r="DU35" s="636"/>
      <c r="DV35" s="637"/>
      <c r="DW35" s="650">
        <v>0.9</v>
      </c>
      <c r="DX35" s="675"/>
      <c r="DY35" s="675"/>
      <c r="DZ35" s="675"/>
      <c r="EA35" s="675"/>
      <c r="EB35" s="675"/>
      <c r="EC35" s="677"/>
    </row>
    <row r="36" spans="2:133" ht="11.25" customHeight="1">
      <c r="B36" s="644" t="s">
        <v>324</v>
      </c>
      <c r="C36" s="645"/>
      <c r="D36" s="645"/>
      <c r="E36" s="645"/>
      <c r="F36" s="645"/>
      <c r="G36" s="645"/>
      <c r="H36" s="645"/>
      <c r="I36" s="645"/>
      <c r="J36" s="645"/>
      <c r="K36" s="645"/>
      <c r="L36" s="645"/>
      <c r="M36" s="645"/>
      <c r="N36" s="645"/>
      <c r="O36" s="645"/>
      <c r="P36" s="645"/>
      <c r="Q36" s="646"/>
      <c r="R36" s="647" t="s">
        <v>237</v>
      </c>
      <c r="S36" s="648"/>
      <c r="T36" s="648"/>
      <c r="U36" s="648"/>
      <c r="V36" s="648"/>
      <c r="W36" s="648"/>
      <c r="X36" s="648"/>
      <c r="Y36" s="649"/>
      <c r="Z36" s="703" t="s">
        <v>237</v>
      </c>
      <c r="AA36" s="703"/>
      <c r="AB36" s="703"/>
      <c r="AC36" s="703"/>
      <c r="AD36" s="704" t="s">
        <v>122</v>
      </c>
      <c r="AE36" s="704"/>
      <c r="AF36" s="704"/>
      <c r="AG36" s="704"/>
      <c r="AH36" s="704"/>
      <c r="AI36" s="704"/>
      <c r="AJ36" s="704"/>
      <c r="AK36" s="704"/>
      <c r="AL36" s="650" t="s">
        <v>122</v>
      </c>
      <c r="AM36" s="651"/>
      <c r="AN36" s="651"/>
      <c r="AO36" s="705"/>
      <c r="AQ36" s="678" t="s">
        <v>325</v>
      </c>
      <c r="AR36" s="679"/>
      <c r="AS36" s="679"/>
      <c r="AT36" s="679"/>
      <c r="AU36" s="679"/>
      <c r="AV36" s="679"/>
      <c r="AW36" s="679"/>
      <c r="AX36" s="679"/>
      <c r="AY36" s="680"/>
      <c r="AZ36" s="647">
        <v>28050</v>
      </c>
      <c r="BA36" s="648"/>
      <c r="BB36" s="648"/>
      <c r="BC36" s="648"/>
      <c r="BD36" s="636"/>
      <c r="BE36" s="636"/>
      <c r="BF36" s="681"/>
      <c r="BG36" s="685" t="s">
        <v>326</v>
      </c>
      <c r="BH36" s="682"/>
      <c r="BI36" s="682"/>
      <c r="BJ36" s="682"/>
      <c r="BK36" s="682"/>
      <c r="BL36" s="682"/>
      <c r="BM36" s="682"/>
      <c r="BN36" s="682"/>
      <c r="BO36" s="682"/>
      <c r="BP36" s="682"/>
      <c r="BQ36" s="682"/>
      <c r="BR36" s="682"/>
      <c r="BS36" s="682"/>
      <c r="BT36" s="682"/>
      <c r="BU36" s="683"/>
      <c r="BV36" s="647">
        <v>40249</v>
      </c>
      <c r="BW36" s="648"/>
      <c r="BX36" s="648"/>
      <c r="BY36" s="648"/>
      <c r="BZ36" s="648"/>
      <c r="CA36" s="648"/>
      <c r="CB36" s="684"/>
      <c r="CD36" s="685" t="s">
        <v>327</v>
      </c>
      <c r="CE36" s="682"/>
      <c r="CF36" s="682"/>
      <c r="CG36" s="682"/>
      <c r="CH36" s="682"/>
      <c r="CI36" s="682"/>
      <c r="CJ36" s="682"/>
      <c r="CK36" s="682"/>
      <c r="CL36" s="682"/>
      <c r="CM36" s="682"/>
      <c r="CN36" s="682"/>
      <c r="CO36" s="682"/>
      <c r="CP36" s="682"/>
      <c r="CQ36" s="683"/>
      <c r="CR36" s="647">
        <v>226464</v>
      </c>
      <c r="CS36" s="648"/>
      <c r="CT36" s="648"/>
      <c r="CU36" s="648"/>
      <c r="CV36" s="648"/>
      <c r="CW36" s="648"/>
      <c r="CX36" s="648"/>
      <c r="CY36" s="649"/>
      <c r="CZ36" s="650">
        <v>7.9</v>
      </c>
      <c r="DA36" s="675"/>
      <c r="DB36" s="675"/>
      <c r="DC36" s="676"/>
      <c r="DD36" s="635">
        <v>164529</v>
      </c>
      <c r="DE36" s="648"/>
      <c r="DF36" s="648"/>
      <c r="DG36" s="648"/>
      <c r="DH36" s="648"/>
      <c r="DI36" s="648"/>
      <c r="DJ36" s="648"/>
      <c r="DK36" s="649"/>
      <c r="DL36" s="635">
        <v>125344</v>
      </c>
      <c r="DM36" s="648"/>
      <c r="DN36" s="648"/>
      <c r="DO36" s="648"/>
      <c r="DP36" s="648"/>
      <c r="DQ36" s="648"/>
      <c r="DR36" s="648"/>
      <c r="DS36" s="648"/>
      <c r="DT36" s="648"/>
      <c r="DU36" s="648"/>
      <c r="DV36" s="649"/>
      <c r="DW36" s="650">
        <v>9.9</v>
      </c>
      <c r="DX36" s="675"/>
      <c r="DY36" s="675"/>
      <c r="DZ36" s="675"/>
      <c r="EA36" s="675"/>
      <c r="EB36" s="675"/>
      <c r="EC36" s="677"/>
    </row>
    <row r="37" spans="2:133" ht="11.25" customHeight="1">
      <c r="B37" s="644" t="s">
        <v>328</v>
      </c>
      <c r="C37" s="645"/>
      <c r="D37" s="645"/>
      <c r="E37" s="645"/>
      <c r="F37" s="645"/>
      <c r="G37" s="645"/>
      <c r="H37" s="645"/>
      <c r="I37" s="645"/>
      <c r="J37" s="645"/>
      <c r="K37" s="645"/>
      <c r="L37" s="645"/>
      <c r="M37" s="645"/>
      <c r="N37" s="645"/>
      <c r="O37" s="645"/>
      <c r="P37" s="645"/>
      <c r="Q37" s="646"/>
      <c r="R37" s="647">
        <v>45882</v>
      </c>
      <c r="S37" s="648"/>
      <c r="T37" s="648"/>
      <c r="U37" s="648"/>
      <c r="V37" s="648"/>
      <c r="W37" s="648"/>
      <c r="X37" s="648"/>
      <c r="Y37" s="649"/>
      <c r="Z37" s="703">
        <v>1.6</v>
      </c>
      <c r="AA37" s="703"/>
      <c r="AB37" s="703"/>
      <c r="AC37" s="703"/>
      <c r="AD37" s="704" t="s">
        <v>122</v>
      </c>
      <c r="AE37" s="704"/>
      <c r="AF37" s="704"/>
      <c r="AG37" s="704"/>
      <c r="AH37" s="704"/>
      <c r="AI37" s="704"/>
      <c r="AJ37" s="704"/>
      <c r="AK37" s="704"/>
      <c r="AL37" s="650" t="s">
        <v>122</v>
      </c>
      <c r="AM37" s="651"/>
      <c r="AN37" s="651"/>
      <c r="AO37" s="705"/>
      <c r="AQ37" s="678" t="s">
        <v>329</v>
      </c>
      <c r="AR37" s="679"/>
      <c r="AS37" s="679"/>
      <c r="AT37" s="679"/>
      <c r="AU37" s="679"/>
      <c r="AV37" s="679"/>
      <c r="AW37" s="679"/>
      <c r="AX37" s="679"/>
      <c r="AY37" s="680"/>
      <c r="AZ37" s="647">
        <v>15178</v>
      </c>
      <c r="BA37" s="648"/>
      <c r="BB37" s="648"/>
      <c r="BC37" s="648"/>
      <c r="BD37" s="636"/>
      <c r="BE37" s="636"/>
      <c r="BF37" s="681"/>
      <c r="BG37" s="685" t="s">
        <v>330</v>
      </c>
      <c r="BH37" s="682"/>
      <c r="BI37" s="682"/>
      <c r="BJ37" s="682"/>
      <c r="BK37" s="682"/>
      <c r="BL37" s="682"/>
      <c r="BM37" s="682"/>
      <c r="BN37" s="682"/>
      <c r="BO37" s="682"/>
      <c r="BP37" s="682"/>
      <c r="BQ37" s="682"/>
      <c r="BR37" s="682"/>
      <c r="BS37" s="682"/>
      <c r="BT37" s="682"/>
      <c r="BU37" s="683"/>
      <c r="BV37" s="647">
        <v>188</v>
      </c>
      <c r="BW37" s="648"/>
      <c r="BX37" s="648"/>
      <c r="BY37" s="648"/>
      <c r="BZ37" s="648"/>
      <c r="CA37" s="648"/>
      <c r="CB37" s="684"/>
      <c r="CD37" s="685" t="s">
        <v>331</v>
      </c>
      <c r="CE37" s="682"/>
      <c r="CF37" s="682"/>
      <c r="CG37" s="682"/>
      <c r="CH37" s="682"/>
      <c r="CI37" s="682"/>
      <c r="CJ37" s="682"/>
      <c r="CK37" s="682"/>
      <c r="CL37" s="682"/>
      <c r="CM37" s="682"/>
      <c r="CN37" s="682"/>
      <c r="CO37" s="682"/>
      <c r="CP37" s="682"/>
      <c r="CQ37" s="683"/>
      <c r="CR37" s="647">
        <v>23029</v>
      </c>
      <c r="CS37" s="636"/>
      <c r="CT37" s="636"/>
      <c r="CU37" s="636"/>
      <c r="CV37" s="636"/>
      <c r="CW37" s="636"/>
      <c r="CX37" s="636"/>
      <c r="CY37" s="637"/>
      <c r="CZ37" s="650">
        <v>0.8</v>
      </c>
      <c r="DA37" s="675"/>
      <c r="DB37" s="675"/>
      <c r="DC37" s="676"/>
      <c r="DD37" s="635">
        <v>23029</v>
      </c>
      <c r="DE37" s="636"/>
      <c r="DF37" s="636"/>
      <c r="DG37" s="636"/>
      <c r="DH37" s="636"/>
      <c r="DI37" s="636"/>
      <c r="DJ37" s="636"/>
      <c r="DK37" s="637"/>
      <c r="DL37" s="635">
        <v>23029</v>
      </c>
      <c r="DM37" s="636"/>
      <c r="DN37" s="636"/>
      <c r="DO37" s="636"/>
      <c r="DP37" s="636"/>
      <c r="DQ37" s="636"/>
      <c r="DR37" s="636"/>
      <c r="DS37" s="636"/>
      <c r="DT37" s="636"/>
      <c r="DU37" s="636"/>
      <c r="DV37" s="637"/>
      <c r="DW37" s="650">
        <v>1.8</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2954671</v>
      </c>
      <c r="S38" s="693"/>
      <c r="T38" s="693"/>
      <c r="U38" s="693"/>
      <c r="V38" s="693"/>
      <c r="W38" s="693"/>
      <c r="X38" s="693"/>
      <c r="Y38" s="698"/>
      <c r="Z38" s="699">
        <v>100</v>
      </c>
      <c r="AA38" s="699"/>
      <c r="AB38" s="699"/>
      <c r="AC38" s="699"/>
      <c r="AD38" s="700">
        <v>1226481</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7" t="s">
        <v>237</v>
      </c>
      <c r="BA38" s="648"/>
      <c r="BB38" s="648"/>
      <c r="BC38" s="648"/>
      <c r="BD38" s="636"/>
      <c r="BE38" s="636"/>
      <c r="BF38" s="681"/>
      <c r="BG38" s="685" t="s">
        <v>334</v>
      </c>
      <c r="BH38" s="682"/>
      <c r="BI38" s="682"/>
      <c r="BJ38" s="682"/>
      <c r="BK38" s="682"/>
      <c r="BL38" s="682"/>
      <c r="BM38" s="682"/>
      <c r="BN38" s="682"/>
      <c r="BO38" s="682"/>
      <c r="BP38" s="682"/>
      <c r="BQ38" s="682"/>
      <c r="BR38" s="682"/>
      <c r="BS38" s="682"/>
      <c r="BT38" s="682"/>
      <c r="BU38" s="683"/>
      <c r="BV38" s="647">
        <v>301</v>
      </c>
      <c r="BW38" s="648"/>
      <c r="BX38" s="648"/>
      <c r="BY38" s="648"/>
      <c r="BZ38" s="648"/>
      <c r="CA38" s="648"/>
      <c r="CB38" s="684"/>
      <c r="CD38" s="685" t="s">
        <v>335</v>
      </c>
      <c r="CE38" s="682"/>
      <c r="CF38" s="682"/>
      <c r="CG38" s="682"/>
      <c r="CH38" s="682"/>
      <c r="CI38" s="682"/>
      <c r="CJ38" s="682"/>
      <c r="CK38" s="682"/>
      <c r="CL38" s="682"/>
      <c r="CM38" s="682"/>
      <c r="CN38" s="682"/>
      <c r="CO38" s="682"/>
      <c r="CP38" s="682"/>
      <c r="CQ38" s="683"/>
      <c r="CR38" s="647">
        <v>213200</v>
      </c>
      <c r="CS38" s="648"/>
      <c r="CT38" s="648"/>
      <c r="CU38" s="648"/>
      <c r="CV38" s="648"/>
      <c r="CW38" s="648"/>
      <c r="CX38" s="648"/>
      <c r="CY38" s="649"/>
      <c r="CZ38" s="650">
        <v>7.5</v>
      </c>
      <c r="DA38" s="675"/>
      <c r="DB38" s="675"/>
      <c r="DC38" s="676"/>
      <c r="DD38" s="635">
        <v>201548</v>
      </c>
      <c r="DE38" s="648"/>
      <c r="DF38" s="648"/>
      <c r="DG38" s="648"/>
      <c r="DH38" s="648"/>
      <c r="DI38" s="648"/>
      <c r="DJ38" s="648"/>
      <c r="DK38" s="649"/>
      <c r="DL38" s="635">
        <v>120559</v>
      </c>
      <c r="DM38" s="648"/>
      <c r="DN38" s="648"/>
      <c r="DO38" s="648"/>
      <c r="DP38" s="648"/>
      <c r="DQ38" s="648"/>
      <c r="DR38" s="648"/>
      <c r="DS38" s="648"/>
      <c r="DT38" s="648"/>
      <c r="DU38" s="648"/>
      <c r="DV38" s="649"/>
      <c r="DW38" s="650">
        <v>9.5</v>
      </c>
      <c r="DX38" s="675"/>
      <c r="DY38" s="675"/>
      <c r="DZ38" s="675"/>
      <c r="EA38" s="675"/>
      <c r="EB38" s="675"/>
      <c r="EC38" s="677"/>
    </row>
    <row r="39" spans="2:133" ht="11.25" customHeight="1">
      <c r="AQ39" s="678" t="s">
        <v>336</v>
      </c>
      <c r="AR39" s="679"/>
      <c r="AS39" s="679"/>
      <c r="AT39" s="679"/>
      <c r="AU39" s="679"/>
      <c r="AV39" s="679"/>
      <c r="AW39" s="679"/>
      <c r="AX39" s="679"/>
      <c r="AY39" s="680"/>
      <c r="AZ39" s="647" t="s">
        <v>122</v>
      </c>
      <c r="BA39" s="648"/>
      <c r="BB39" s="648"/>
      <c r="BC39" s="648"/>
      <c r="BD39" s="636"/>
      <c r="BE39" s="636"/>
      <c r="BF39" s="681"/>
      <c r="BG39" s="686" t="s">
        <v>337</v>
      </c>
      <c r="BH39" s="687"/>
      <c r="BI39" s="687"/>
      <c r="BJ39" s="687"/>
      <c r="BK39" s="687"/>
      <c r="BL39" s="215"/>
      <c r="BM39" s="682" t="s">
        <v>338</v>
      </c>
      <c r="BN39" s="682"/>
      <c r="BO39" s="682"/>
      <c r="BP39" s="682"/>
      <c r="BQ39" s="682"/>
      <c r="BR39" s="682"/>
      <c r="BS39" s="682"/>
      <c r="BT39" s="682"/>
      <c r="BU39" s="683"/>
      <c r="BV39" s="647">
        <v>77</v>
      </c>
      <c r="BW39" s="648"/>
      <c r="BX39" s="648"/>
      <c r="BY39" s="648"/>
      <c r="BZ39" s="648"/>
      <c r="CA39" s="648"/>
      <c r="CB39" s="684"/>
      <c r="CD39" s="685" t="s">
        <v>339</v>
      </c>
      <c r="CE39" s="682"/>
      <c r="CF39" s="682"/>
      <c r="CG39" s="682"/>
      <c r="CH39" s="682"/>
      <c r="CI39" s="682"/>
      <c r="CJ39" s="682"/>
      <c r="CK39" s="682"/>
      <c r="CL39" s="682"/>
      <c r="CM39" s="682"/>
      <c r="CN39" s="682"/>
      <c r="CO39" s="682"/>
      <c r="CP39" s="682"/>
      <c r="CQ39" s="683"/>
      <c r="CR39" s="647">
        <v>403388</v>
      </c>
      <c r="CS39" s="636"/>
      <c r="CT39" s="636"/>
      <c r="CU39" s="636"/>
      <c r="CV39" s="636"/>
      <c r="CW39" s="636"/>
      <c r="CX39" s="636"/>
      <c r="CY39" s="637"/>
      <c r="CZ39" s="650">
        <v>14.1</v>
      </c>
      <c r="DA39" s="675"/>
      <c r="DB39" s="675"/>
      <c r="DC39" s="676"/>
      <c r="DD39" s="635">
        <v>402525</v>
      </c>
      <c r="DE39" s="636"/>
      <c r="DF39" s="636"/>
      <c r="DG39" s="636"/>
      <c r="DH39" s="636"/>
      <c r="DI39" s="636"/>
      <c r="DJ39" s="636"/>
      <c r="DK39" s="637"/>
      <c r="DL39" s="635" t="s">
        <v>122</v>
      </c>
      <c r="DM39" s="636"/>
      <c r="DN39" s="636"/>
      <c r="DO39" s="636"/>
      <c r="DP39" s="636"/>
      <c r="DQ39" s="636"/>
      <c r="DR39" s="636"/>
      <c r="DS39" s="636"/>
      <c r="DT39" s="636"/>
      <c r="DU39" s="636"/>
      <c r="DV39" s="637"/>
      <c r="DW39" s="650" t="s">
        <v>122</v>
      </c>
      <c r="DX39" s="675"/>
      <c r="DY39" s="675"/>
      <c r="DZ39" s="675"/>
      <c r="EA39" s="675"/>
      <c r="EB39" s="675"/>
      <c r="EC39" s="677"/>
    </row>
    <row r="40" spans="2:133" ht="11.25" customHeight="1">
      <c r="AQ40" s="678" t="s">
        <v>340</v>
      </c>
      <c r="AR40" s="679"/>
      <c r="AS40" s="679"/>
      <c r="AT40" s="679"/>
      <c r="AU40" s="679"/>
      <c r="AV40" s="679"/>
      <c r="AW40" s="679"/>
      <c r="AX40" s="679"/>
      <c r="AY40" s="680"/>
      <c r="AZ40" s="647">
        <v>106990</v>
      </c>
      <c r="BA40" s="648"/>
      <c r="BB40" s="648"/>
      <c r="BC40" s="648"/>
      <c r="BD40" s="636"/>
      <c r="BE40" s="636"/>
      <c r="BF40" s="681"/>
      <c r="BG40" s="686"/>
      <c r="BH40" s="687"/>
      <c r="BI40" s="687"/>
      <c r="BJ40" s="687"/>
      <c r="BK40" s="687"/>
      <c r="BL40" s="215"/>
      <c r="BM40" s="682" t="s">
        <v>341</v>
      </c>
      <c r="BN40" s="682"/>
      <c r="BO40" s="682"/>
      <c r="BP40" s="682"/>
      <c r="BQ40" s="682"/>
      <c r="BR40" s="682"/>
      <c r="BS40" s="682"/>
      <c r="BT40" s="682"/>
      <c r="BU40" s="683"/>
      <c r="BV40" s="647">
        <v>370</v>
      </c>
      <c r="BW40" s="648"/>
      <c r="BX40" s="648"/>
      <c r="BY40" s="648"/>
      <c r="BZ40" s="648"/>
      <c r="CA40" s="648"/>
      <c r="CB40" s="684"/>
      <c r="CD40" s="685" t="s">
        <v>342</v>
      </c>
      <c r="CE40" s="682"/>
      <c r="CF40" s="682"/>
      <c r="CG40" s="682"/>
      <c r="CH40" s="682"/>
      <c r="CI40" s="682"/>
      <c r="CJ40" s="682"/>
      <c r="CK40" s="682"/>
      <c r="CL40" s="682"/>
      <c r="CM40" s="682"/>
      <c r="CN40" s="682"/>
      <c r="CO40" s="682"/>
      <c r="CP40" s="682"/>
      <c r="CQ40" s="683"/>
      <c r="CR40" s="647">
        <v>7032</v>
      </c>
      <c r="CS40" s="648"/>
      <c r="CT40" s="648"/>
      <c r="CU40" s="648"/>
      <c r="CV40" s="648"/>
      <c r="CW40" s="648"/>
      <c r="CX40" s="648"/>
      <c r="CY40" s="649"/>
      <c r="CZ40" s="650">
        <v>0.2</v>
      </c>
      <c r="DA40" s="675"/>
      <c r="DB40" s="675"/>
      <c r="DC40" s="676"/>
      <c r="DD40" s="635">
        <v>7032</v>
      </c>
      <c r="DE40" s="648"/>
      <c r="DF40" s="648"/>
      <c r="DG40" s="648"/>
      <c r="DH40" s="648"/>
      <c r="DI40" s="648"/>
      <c r="DJ40" s="648"/>
      <c r="DK40" s="649"/>
      <c r="DL40" s="635" t="s">
        <v>122</v>
      </c>
      <c r="DM40" s="648"/>
      <c r="DN40" s="648"/>
      <c r="DO40" s="648"/>
      <c r="DP40" s="648"/>
      <c r="DQ40" s="648"/>
      <c r="DR40" s="648"/>
      <c r="DS40" s="648"/>
      <c r="DT40" s="648"/>
      <c r="DU40" s="648"/>
      <c r="DV40" s="649"/>
      <c r="DW40" s="650" t="s">
        <v>237</v>
      </c>
      <c r="DX40" s="675"/>
      <c r="DY40" s="675"/>
      <c r="DZ40" s="675"/>
      <c r="EA40" s="675"/>
      <c r="EB40" s="675"/>
      <c r="EC40" s="677"/>
    </row>
    <row r="41" spans="2:133" ht="11.25" customHeight="1">
      <c r="AQ41" s="690" t="s">
        <v>343</v>
      </c>
      <c r="AR41" s="691"/>
      <c r="AS41" s="691"/>
      <c r="AT41" s="691"/>
      <c r="AU41" s="691"/>
      <c r="AV41" s="691"/>
      <c r="AW41" s="691"/>
      <c r="AX41" s="691"/>
      <c r="AY41" s="692"/>
      <c r="AZ41" s="656">
        <v>62982</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324</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7" t="s">
        <v>122</v>
      </c>
      <c r="CS41" s="636"/>
      <c r="CT41" s="636"/>
      <c r="CU41" s="636"/>
      <c r="CV41" s="636"/>
      <c r="CW41" s="636"/>
      <c r="CX41" s="636"/>
      <c r="CY41" s="637"/>
      <c r="CZ41" s="650" t="s">
        <v>237</v>
      </c>
      <c r="DA41" s="675"/>
      <c r="DB41" s="675"/>
      <c r="DC41" s="676"/>
      <c r="DD41" s="635" t="s">
        <v>122</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347</v>
      </c>
      <c r="CE42" s="645"/>
      <c r="CF42" s="645"/>
      <c r="CG42" s="645"/>
      <c r="CH42" s="645"/>
      <c r="CI42" s="645"/>
      <c r="CJ42" s="645"/>
      <c r="CK42" s="645"/>
      <c r="CL42" s="645"/>
      <c r="CM42" s="645"/>
      <c r="CN42" s="645"/>
      <c r="CO42" s="645"/>
      <c r="CP42" s="645"/>
      <c r="CQ42" s="646"/>
      <c r="CR42" s="647">
        <v>777645</v>
      </c>
      <c r="CS42" s="648"/>
      <c r="CT42" s="648"/>
      <c r="CU42" s="648"/>
      <c r="CV42" s="648"/>
      <c r="CW42" s="648"/>
      <c r="CX42" s="648"/>
      <c r="CY42" s="649"/>
      <c r="CZ42" s="650">
        <v>27.3</v>
      </c>
      <c r="DA42" s="651"/>
      <c r="DB42" s="651"/>
      <c r="DC42" s="652"/>
      <c r="DD42" s="635">
        <v>174073</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349</v>
      </c>
      <c r="CE43" s="645"/>
      <c r="CF43" s="645"/>
      <c r="CG43" s="645"/>
      <c r="CH43" s="645"/>
      <c r="CI43" s="645"/>
      <c r="CJ43" s="645"/>
      <c r="CK43" s="645"/>
      <c r="CL43" s="645"/>
      <c r="CM43" s="645"/>
      <c r="CN43" s="645"/>
      <c r="CO43" s="645"/>
      <c r="CP43" s="645"/>
      <c r="CQ43" s="646"/>
      <c r="CR43" s="647">
        <v>16401</v>
      </c>
      <c r="CS43" s="636"/>
      <c r="CT43" s="636"/>
      <c r="CU43" s="636"/>
      <c r="CV43" s="636"/>
      <c r="CW43" s="636"/>
      <c r="CX43" s="636"/>
      <c r="CY43" s="637"/>
      <c r="CZ43" s="650">
        <v>0.6</v>
      </c>
      <c r="DA43" s="675"/>
      <c r="DB43" s="675"/>
      <c r="DC43" s="676"/>
      <c r="DD43" s="635">
        <v>4123</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c r="B44" s="220" t="s">
        <v>350</v>
      </c>
      <c r="CD44" s="669" t="s">
        <v>301</v>
      </c>
      <c r="CE44" s="670"/>
      <c r="CF44" s="644" t="s">
        <v>351</v>
      </c>
      <c r="CG44" s="645"/>
      <c r="CH44" s="645"/>
      <c r="CI44" s="645"/>
      <c r="CJ44" s="645"/>
      <c r="CK44" s="645"/>
      <c r="CL44" s="645"/>
      <c r="CM44" s="645"/>
      <c r="CN44" s="645"/>
      <c r="CO44" s="645"/>
      <c r="CP44" s="645"/>
      <c r="CQ44" s="646"/>
      <c r="CR44" s="647">
        <v>720096</v>
      </c>
      <c r="CS44" s="648"/>
      <c r="CT44" s="648"/>
      <c r="CU44" s="648"/>
      <c r="CV44" s="648"/>
      <c r="CW44" s="648"/>
      <c r="CX44" s="648"/>
      <c r="CY44" s="649"/>
      <c r="CZ44" s="650">
        <v>25.2</v>
      </c>
      <c r="DA44" s="651"/>
      <c r="DB44" s="651"/>
      <c r="DC44" s="652"/>
      <c r="DD44" s="635">
        <v>166235</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c r="CD45" s="671"/>
      <c r="CE45" s="672"/>
      <c r="CF45" s="644" t="s">
        <v>352</v>
      </c>
      <c r="CG45" s="645"/>
      <c r="CH45" s="645"/>
      <c r="CI45" s="645"/>
      <c r="CJ45" s="645"/>
      <c r="CK45" s="645"/>
      <c r="CL45" s="645"/>
      <c r="CM45" s="645"/>
      <c r="CN45" s="645"/>
      <c r="CO45" s="645"/>
      <c r="CP45" s="645"/>
      <c r="CQ45" s="646"/>
      <c r="CR45" s="647">
        <v>189707</v>
      </c>
      <c r="CS45" s="636"/>
      <c r="CT45" s="636"/>
      <c r="CU45" s="636"/>
      <c r="CV45" s="636"/>
      <c r="CW45" s="636"/>
      <c r="CX45" s="636"/>
      <c r="CY45" s="637"/>
      <c r="CZ45" s="650">
        <v>6.6</v>
      </c>
      <c r="DA45" s="675"/>
      <c r="DB45" s="675"/>
      <c r="DC45" s="676"/>
      <c r="DD45" s="635">
        <v>33573</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c r="CD46" s="671"/>
      <c r="CE46" s="672"/>
      <c r="CF46" s="644" t="s">
        <v>353</v>
      </c>
      <c r="CG46" s="645"/>
      <c r="CH46" s="645"/>
      <c r="CI46" s="645"/>
      <c r="CJ46" s="645"/>
      <c r="CK46" s="645"/>
      <c r="CL46" s="645"/>
      <c r="CM46" s="645"/>
      <c r="CN46" s="645"/>
      <c r="CO46" s="645"/>
      <c r="CP46" s="645"/>
      <c r="CQ46" s="646"/>
      <c r="CR46" s="647">
        <v>497054</v>
      </c>
      <c r="CS46" s="648"/>
      <c r="CT46" s="648"/>
      <c r="CU46" s="648"/>
      <c r="CV46" s="648"/>
      <c r="CW46" s="648"/>
      <c r="CX46" s="648"/>
      <c r="CY46" s="649"/>
      <c r="CZ46" s="650">
        <v>17.399999999999999</v>
      </c>
      <c r="DA46" s="651"/>
      <c r="DB46" s="651"/>
      <c r="DC46" s="652"/>
      <c r="DD46" s="635">
        <v>130127</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c r="CD47" s="671"/>
      <c r="CE47" s="672"/>
      <c r="CF47" s="644" t="s">
        <v>354</v>
      </c>
      <c r="CG47" s="645"/>
      <c r="CH47" s="645"/>
      <c r="CI47" s="645"/>
      <c r="CJ47" s="645"/>
      <c r="CK47" s="645"/>
      <c r="CL47" s="645"/>
      <c r="CM47" s="645"/>
      <c r="CN47" s="645"/>
      <c r="CO47" s="645"/>
      <c r="CP47" s="645"/>
      <c r="CQ47" s="646"/>
      <c r="CR47" s="647">
        <v>57549</v>
      </c>
      <c r="CS47" s="636"/>
      <c r="CT47" s="636"/>
      <c r="CU47" s="636"/>
      <c r="CV47" s="636"/>
      <c r="CW47" s="636"/>
      <c r="CX47" s="636"/>
      <c r="CY47" s="637"/>
      <c r="CZ47" s="650">
        <v>2</v>
      </c>
      <c r="DA47" s="675"/>
      <c r="DB47" s="675"/>
      <c r="DC47" s="676"/>
      <c r="DD47" s="635">
        <v>7838</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c r="CD48" s="673"/>
      <c r="CE48" s="674"/>
      <c r="CF48" s="644" t="s">
        <v>355</v>
      </c>
      <c r="CG48" s="645"/>
      <c r="CH48" s="645"/>
      <c r="CI48" s="645"/>
      <c r="CJ48" s="645"/>
      <c r="CK48" s="645"/>
      <c r="CL48" s="645"/>
      <c r="CM48" s="645"/>
      <c r="CN48" s="645"/>
      <c r="CO48" s="645"/>
      <c r="CP48" s="645"/>
      <c r="CQ48" s="646"/>
      <c r="CR48" s="647" t="s">
        <v>237</v>
      </c>
      <c r="CS48" s="648"/>
      <c r="CT48" s="648"/>
      <c r="CU48" s="648"/>
      <c r="CV48" s="648"/>
      <c r="CW48" s="648"/>
      <c r="CX48" s="648"/>
      <c r="CY48" s="649"/>
      <c r="CZ48" s="650" t="s">
        <v>237</v>
      </c>
      <c r="DA48" s="651"/>
      <c r="DB48" s="651"/>
      <c r="DC48" s="652"/>
      <c r="DD48" s="635" t="s">
        <v>237</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c r="CD49" s="653" t="s">
        <v>356</v>
      </c>
      <c r="CE49" s="654"/>
      <c r="CF49" s="654"/>
      <c r="CG49" s="654"/>
      <c r="CH49" s="654"/>
      <c r="CI49" s="654"/>
      <c r="CJ49" s="654"/>
      <c r="CK49" s="654"/>
      <c r="CL49" s="654"/>
      <c r="CM49" s="654"/>
      <c r="CN49" s="654"/>
      <c r="CO49" s="654"/>
      <c r="CP49" s="654"/>
      <c r="CQ49" s="655"/>
      <c r="CR49" s="656">
        <v>2853075</v>
      </c>
      <c r="CS49" s="657"/>
      <c r="CT49" s="657"/>
      <c r="CU49" s="657"/>
      <c r="CV49" s="657"/>
      <c r="CW49" s="657"/>
      <c r="CX49" s="657"/>
      <c r="CY49" s="658"/>
      <c r="CZ49" s="659">
        <v>100</v>
      </c>
      <c r="DA49" s="660"/>
      <c r="DB49" s="660"/>
      <c r="DC49" s="661"/>
      <c r="DD49" s="662">
        <v>1843683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tCQHLMJm5WZLt8Y00YsZzo9E73gUS58Oq1Uuuim/v7JThm7vgM0amnwDOI89Ck4B70Uxse2mZGdUfiQpW73V8g==" saltValue="C11+zhPbtvZ9jhjPVLUM8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2955</v>
      </c>
      <c r="R7" s="1174"/>
      <c r="S7" s="1174"/>
      <c r="T7" s="1174"/>
      <c r="U7" s="1174"/>
      <c r="V7" s="1174">
        <v>2853</v>
      </c>
      <c r="W7" s="1174"/>
      <c r="X7" s="1174"/>
      <c r="Y7" s="1174"/>
      <c r="Z7" s="1174"/>
      <c r="AA7" s="1174">
        <v>102</v>
      </c>
      <c r="AB7" s="1174"/>
      <c r="AC7" s="1174"/>
      <c r="AD7" s="1174"/>
      <c r="AE7" s="1175"/>
      <c r="AF7" s="1176">
        <v>89</v>
      </c>
      <c r="AG7" s="1177"/>
      <c r="AH7" s="1177"/>
      <c r="AI7" s="1177"/>
      <c r="AJ7" s="1178"/>
      <c r="AK7" s="1160">
        <v>715</v>
      </c>
      <c r="AL7" s="1161"/>
      <c r="AM7" s="1161"/>
      <c r="AN7" s="1161"/>
      <c r="AO7" s="1161"/>
      <c r="AP7" s="1161">
        <v>2066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590</v>
      </c>
      <c r="BS7" s="1164" t="s">
        <v>589</v>
      </c>
      <c r="BT7" s="1165"/>
      <c r="BU7" s="1165"/>
      <c r="BV7" s="1165"/>
      <c r="BW7" s="1165"/>
      <c r="BX7" s="1165"/>
      <c r="BY7" s="1165"/>
      <c r="BZ7" s="1165"/>
      <c r="CA7" s="1165"/>
      <c r="CB7" s="1165"/>
      <c r="CC7" s="1165"/>
      <c r="CD7" s="1165"/>
      <c r="CE7" s="1165"/>
      <c r="CF7" s="1165"/>
      <c r="CG7" s="1166"/>
      <c r="CH7" s="1157">
        <v>-2</v>
      </c>
      <c r="CI7" s="1158"/>
      <c r="CJ7" s="1158"/>
      <c r="CK7" s="1158"/>
      <c r="CL7" s="1159"/>
      <c r="CM7" s="1157">
        <v>6</v>
      </c>
      <c r="CN7" s="1158"/>
      <c r="CO7" s="1158"/>
      <c r="CP7" s="1158"/>
      <c r="CQ7" s="1159"/>
      <c r="CR7" s="1157">
        <v>10</v>
      </c>
      <c r="CS7" s="1158"/>
      <c r="CT7" s="1158"/>
      <c r="CU7" s="1158"/>
      <c r="CV7" s="1159"/>
      <c r="CW7" s="1157">
        <v>19</v>
      </c>
      <c r="CX7" s="1158"/>
      <c r="CY7" s="1158"/>
      <c r="CZ7" s="1158"/>
      <c r="DA7" s="1159"/>
      <c r="DB7" s="1157">
        <v>8</v>
      </c>
      <c r="DC7" s="1158"/>
      <c r="DD7" s="1158"/>
      <c r="DE7" s="1158"/>
      <c r="DF7" s="1159"/>
      <c r="DG7" s="1157" t="s">
        <v>594</v>
      </c>
      <c r="DH7" s="1158"/>
      <c r="DI7" s="1158"/>
      <c r="DJ7" s="1158"/>
      <c r="DK7" s="1159"/>
      <c r="DL7" s="1157" t="s">
        <v>594</v>
      </c>
      <c r="DM7" s="1158"/>
      <c r="DN7" s="1158"/>
      <c r="DO7" s="1158"/>
      <c r="DP7" s="1159"/>
      <c r="DQ7" s="1157">
        <v>7</v>
      </c>
      <c r="DR7" s="1158"/>
      <c r="DS7" s="1158"/>
      <c r="DT7" s="1158"/>
      <c r="DU7" s="1159"/>
      <c r="DV7" s="1184"/>
      <c r="DW7" s="1185"/>
      <c r="DX7" s="1185"/>
      <c r="DY7" s="1185"/>
      <c r="DZ7" s="1186"/>
      <c r="EA7" s="234"/>
    </row>
    <row r="8" spans="1:131" s="235" customFormat="1" ht="26.25" customHeight="1">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590</v>
      </c>
      <c r="BS8" s="1083" t="s">
        <v>591</v>
      </c>
      <c r="BT8" s="1084"/>
      <c r="BU8" s="1084"/>
      <c r="BV8" s="1084"/>
      <c r="BW8" s="1084"/>
      <c r="BX8" s="1084"/>
      <c r="BY8" s="1084"/>
      <c r="BZ8" s="1084"/>
      <c r="CA8" s="1084"/>
      <c r="CB8" s="1084"/>
      <c r="CC8" s="1084"/>
      <c r="CD8" s="1084"/>
      <c r="CE8" s="1084"/>
      <c r="CF8" s="1084"/>
      <c r="CG8" s="1085"/>
      <c r="CH8" s="1058">
        <v>-129</v>
      </c>
      <c r="CI8" s="1059"/>
      <c r="CJ8" s="1059"/>
      <c r="CK8" s="1059"/>
      <c r="CL8" s="1060"/>
      <c r="CM8" s="1058">
        <v>308</v>
      </c>
      <c r="CN8" s="1059"/>
      <c r="CO8" s="1059"/>
      <c r="CP8" s="1059"/>
      <c r="CQ8" s="1060"/>
      <c r="CR8" s="1058">
        <v>0</v>
      </c>
      <c r="CS8" s="1059"/>
      <c r="CT8" s="1059"/>
      <c r="CU8" s="1059"/>
      <c r="CV8" s="1060"/>
      <c r="CW8" s="1058" t="s">
        <v>594</v>
      </c>
      <c r="CX8" s="1059"/>
      <c r="CY8" s="1059"/>
      <c r="CZ8" s="1059"/>
      <c r="DA8" s="1060"/>
      <c r="DB8" s="1058">
        <v>0</v>
      </c>
      <c r="DC8" s="1059"/>
      <c r="DD8" s="1059"/>
      <c r="DE8" s="1059"/>
      <c r="DF8" s="1060"/>
      <c r="DG8" s="1058" t="s">
        <v>594</v>
      </c>
      <c r="DH8" s="1059"/>
      <c r="DI8" s="1059"/>
      <c r="DJ8" s="1059"/>
      <c r="DK8" s="1060"/>
      <c r="DL8" s="1058" t="s">
        <v>594</v>
      </c>
      <c r="DM8" s="1059"/>
      <c r="DN8" s="1059"/>
      <c r="DO8" s="1059"/>
      <c r="DP8" s="1060"/>
      <c r="DQ8" s="1058">
        <v>0</v>
      </c>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592</v>
      </c>
      <c r="BT9" s="1084"/>
      <c r="BU9" s="1084"/>
      <c r="BV9" s="1084"/>
      <c r="BW9" s="1084"/>
      <c r="BX9" s="1084"/>
      <c r="BY9" s="1084"/>
      <c r="BZ9" s="1084"/>
      <c r="CA9" s="1084"/>
      <c r="CB9" s="1084"/>
      <c r="CC9" s="1084"/>
      <c r="CD9" s="1084"/>
      <c r="CE9" s="1084"/>
      <c r="CF9" s="1084"/>
      <c r="CG9" s="1085"/>
      <c r="CH9" s="1058">
        <v>3</v>
      </c>
      <c r="CI9" s="1059"/>
      <c r="CJ9" s="1059"/>
      <c r="CK9" s="1059"/>
      <c r="CL9" s="1060"/>
      <c r="CM9" s="1058">
        <v>-8983</v>
      </c>
      <c r="CN9" s="1059"/>
      <c r="CO9" s="1059"/>
      <c r="CP9" s="1059"/>
      <c r="CQ9" s="1060"/>
      <c r="CR9" s="1058">
        <v>0</v>
      </c>
      <c r="CS9" s="1059"/>
      <c r="CT9" s="1059"/>
      <c r="CU9" s="1059"/>
      <c r="CV9" s="1060"/>
      <c r="CW9" s="1058" t="s">
        <v>594</v>
      </c>
      <c r="CX9" s="1059"/>
      <c r="CY9" s="1059"/>
      <c r="CZ9" s="1059"/>
      <c r="DA9" s="1060"/>
      <c r="DB9" s="1058">
        <v>7</v>
      </c>
      <c r="DC9" s="1059"/>
      <c r="DD9" s="1059"/>
      <c r="DE9" s="1059"/>
      <c r="DF9" s="1060"/>
      <c r="DG9" s="1058" t="s">
        <v>594</v>
      </c>
      <c r="DH9" s="1059"/>
      <c r="DI9" s="1059"/>
      <c r="DJ9" s="1059"/>
      <c r="DK9" s="1060"/>
      <c r="DL9" s="1058" t="s">
        <v>594</v>
      </c>
      <c r="DM9" s="1059"/>
      <c r="DN9" s="1059"/>
      <c r="DO9" s="1059"/>
      <c r="DP9" s="1060"/>
      <c r="DQ9" s="1058" t="s">
        <v>594</v>
      </c>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380</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7">
        <v>2955</v>
      </c>
      <c r="R23" s="1138"/>
      <c r="S23" s="1138"/>
      <c r="T23" s="1138"/>
      <c r="U23" s="1138"/>
      <c r="V23" s="1138">
        <v>2853</v>
      </c>
      <c r="W23" s="1138"/>
      <c r="X23" s="1138"/>
      <c r="Y23" s="1138"/>
      <c r="Z23" s="1138"/>
      <c r="AA23" s="1138">
        <v>102</v>
      </c>
      <c r="AB23" s="1138"/>
      <c r="AC23" s="1138"/>
      <c r="AD23" s="1138"/>
      <c r="AE23" s="1139"/>
      <c r="AF23" s="1140">
        <v>89</v>
      </c>
      <c r="AG23" s="1138"/>
      <c r="AH23" s="1138"/>
      <c r="AI23" s="1138"/>
      <c r="AJ23" s="1141"/>
      <c r="AK23" s="1142"/>
      <c r="AL23" s="1143"/>
      <c r="AM23" s="1143"/>
      <c r="AN23" s="1143"/>
      <c r="AO23" s="1143"/>
      <c r="AP23" s="1138">
        <v>2066</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336</v>
      </c>
      <c r="R28" s="1123"/>
      <c r="S28" s="1123"/>
      <c r="T28" s="1123"/>
      <c r="U28" s="1123"/>
      <c r="V28" s="1123">
        <v>294</v>
      </c>
      <c r="W28" s="1123"/>
      <c r="X28" s="1123"/>
      <c r="Y28" s="1123"/>
      <c r="Z28" s="1123"/>
      <c r="AA28" s="1123">
        <v>42</v>
      </c>
      <c r="AB28" s="1123"/>
      <c r="AC28" s="1123"/>
      <c r="AD28" s="1123"/>
      <c r="AE28" s="1124"/>
      <c r="AF28" s="1125">
        <v>42</v>
      </c>
      <c r="AG28" s="1123"/>
      <c r="AH28" s="1123"/>
      <c r="AI28" s="1123"/>
      <c r="AJ28" s="1126"/>
      <c r="AK28" s="1127">
        <v>50</v>
      </c>
      <c r="AL28" s="1115"/>
      <c r="AM28" s="1115"/>
      <c r="AN28" s="1115"/>
      <c r="AO28" s="1115"/>
      <c r="AP28" s="1115" t="s">
        <v>515</v>
      </c>
      <c r="AQ28" s="1115"/>
      <c r="AR28" s="1115"/>
      <c r="AS28" s="1115"/>
      <c r="AT28" s="1115"/>
      <c r="AU28" s="1115" t="s">
        <v>515</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395</v>
      </c>
      <c r="C29" s="1101"/>
      <c r="D29" s="1101"/>
      <c r="E29" s="1101"/>
      <c r="F29" s="1101"/>
      <c r="G29" s="1101"/>
      <c r="H29" s="1101"/>
      <c r="I29" s="1101"/>
      <c r="J29" s="1101"/>
      <c r="K29" s="1101"/>
      <c r="L29" s="1101"/>
      <c r="M29" s="1101"/>
      <c r="N29" s="1101"/>
      <c r="O29" s="1101"/>
      <c r="P29" s="1102"/>
      <c r="Q29" s="1112">
        <v>281</v>
      </c>
      <c r="R29" s="1113"/>
      <c r="S29" s="1113"/>
      <c r="T29" s="1113"/>
      <c r="U29" s="1113"/>
      <c r="V29" s="1113">
        <v>271</v>
      </c>
      <c r="W29" s="1113"/>
      <c r="X29" s="1113"/>
      <c r="Y29" s="1113"/>
      <c r="Z29" s="1113"/>
      <c r="AA29" s="1113">
        <v>10</v>
      </c>
      <c r="AB29" s="1113"/>
      <c r="AC29" s="1113"/>
      <c r="AD29" s="1113"/>
      <c r="AE29" s="1114"/>
      <c r="AF29" s="1106">
        <v>10</v>
      </c>
      <c r="AG29" s="1107"/>
      <c r="AH29" s="1107"/>
      <c r="AI29" s="1107"/>
      <c r="AJ29" s="1108"/>
      <c r="AK29" s="1049">
        <v>160</v>
      </c>
      <c r="AL29" s="1040"/>
      <c r="AM29" s="1040"/>
      <c r="AN29" s="1040"/>
      <c r="AO29" s="1040"/>
      <c r="AP29" s="1040">
        <v>1</v>
      </c>
      <c r="AQ29" s="1040"/>
      <c r="AR29" s="1040"/>
      <c r="AS29" s="1040"/>
      <c r="AT29" s="1040"/>
      <c r="AU29" s="1040" t="s">
        <v>515</v>
      </c>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396</v>
      </c>
      <c r="C30" s="1101"/>
      <c r="D30" s="1101"/>
      <c r="E30" s="1101"/>
      <c r="F30" s="1101"/>
      <c r="G30" s="1101"/>
      <c r="H30" s="1101"/>
      <c r="I30" s="1101"/>
      <c r="J30" s="1101"/>
      <c r="K30" s="1101"/>
      <c r="L30" s="1101"/>
      <c r="M30" s="1101"/>
      <c r="N30" s="1101"/>
      <c r="O30" s="1101"/>
      <c r="P30" s="1102"/>
      <c r="Q30" s="1112">
        <v>236</v>
      </c>
      <c r="R30" s="1113"/>
      <c r="S30" s="1113"/>
      <c r="T30" s="1113"/>
      <c r="U30" s="1113"/>
      <c r="V30" s="1113">
        <v>210</v>
      </c>
      <c r="W30" s="1113"/>
      <c r="X30" s="1113"/>
      <c r="Y30" s="1113"/>
      <c r="Z30" s="1113"/>
      <c r="AA30" s="1113">
        <v>26</v>
      </c>
      <c r="AB30" s="1113"/>
      <c r="AC30" s="1113"/>
      <c r="AD30" s="1113"/>
      <c r="AE30" s="1114"/>
      <c r="AF30" s="1106">
        <v>26</v>
      </c>
      <c r="AG30" s="1107"/>
      <c r="AH30" s="1107"/>
      <c r="AI30" s="1107"/>
      <c r="AJ30" s="1108"/>
      <c r="AK30" s="1049">
        <v>53</v>
      </c>
      <c r="AL30" s="1040"/>
      <c r="AM30" s="1040"/>
      <c r="AN30" s="1040"/>
      <c r="AO30" s="1040"/>
      <c r="AP30" s="1040" t="s">
        <v>515</v>
      </c>
      <c r="AQ30" s="1040"/>
      <c r="AR30" s="1040"/>
      <c r="AS30" s="1040"/>
      <c r="AT30" s="1040"/>
      <c r="AU30" s="1040" t="s">
        <v>515</v>
      </c>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397</v>
      </c>
      <c r="C31" s="1101"/>
      <c r="D31" s="1101"/>
      <c r="E31" s="1101"/>
      <c r="F31" s="1101"/>
      <c r="G31" s="1101"/>
      <c r="H31" s="1101"/>
      <c r="I31" s="1101"/>
      <c r="J31" s="1101"/>
      <c r="K31" s="1101"/>
      <c r="L31" s="1101"/>
      <c r="M31" s="1101"/>
      <c r="N31" s="1101"/>
      <c r="O31" s="1101"/>
      <c r="P31" s="1102"/>
      <c r="Q31" s="1112">
        <v>25</v>
      </c>
      <c r="R31" s="1113"/>
      <c r="S31" s="1113"/>
      <c r="T31" s="1113"/>
      <c r="U31" s="1113"/>
      <c r="V31" s="1113">
        <v>22</v>
      </c>
      <c r="W31" s="1113"/>
      <c r="X31" s="1113"/>
      <c r="Y31" s="1113"/>
      <c r="Z31" s="1113"/>
      <c r="AA31" s="1113">
        <v>3</v>
      </c>
      <c r="AB31" s="1113"/>
      <c r="AC31" s="1113"/>
      <c r="AD31" s="1113"/>
      <c r="AE31" s="1114"/>
      <c r="AF31" s="1106">
        <v>3</v>
      </c>
      <c r="AG31" s="1107"/>
      <c r="AH31" s="1107"/>
      <c r="AI31" s="1107"/>
      <c r="AJ31" s="1108"/>
      <c r="AK31" s="1049">
        <v>10</v>
      </c>
      <c r="AL31" s="1040"/>
      <c r="AM31" s="1040"/>
      <c r="AN31" s="1040"/>
      <c r="AO31" s="1040"/>
      <c r="AP31" s="1040" t="s">
        <v>515</v>
      </c>
      <c r="AQ31" s="1040"/>
      <c r="AR31" s="1040"/>
      <c r="AS31" s="1040"/>
      <c r="AT31" s="1040"/>
      <c r="AU31" s="1040" t="s">
        <v>515</v>
      </c>
      <c r="AV31" s="1040"/>
      <c r="AW31" s="1040"/>
      <c r="AX31" s="1040"/>
      <c r="AY31" s="1040"/>
      <c r="AZ31" s="1111"/>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398</v>
      </c>
      <c r="C32" s="1101"/>
      <c r="D32" s="1101"/>
      <c r="E32" s="1101"/>
      <c r="F32" s="1101"/>
      <c r="G32" s="1101"/>
      <c r="H32" s="1101"/>
      <c r="I32" s="1101"/>
      <c r="J32" s="1101"/>
      <c r="K32" s="1101"/>
      <c r="L32" s="1101"/>
      <c r="M32" s="1101"/>
      <c r="N32" s="1101"/>
      <c r="O32" s="1101"/>
      <c r="P32" s="1102"/>
      <c r="Q32" s="1112">
        <v>150</v>
      </c>
      <c r="R32" s="1113"/>
      <c r="S32" s="1113"/>
      <c r="T32" s="1113"/>
      <c r="U32" s="1113"/>
      <c r="V32" s="1113">
        <v>147</v>
      </c>
      <c r="W32" s="1113"/>
      <c r="X32" s="1113"/>
      <c r="Y32" s="1113"/>
      <c r="Z32" s="1113"/>
      <c r="AA32" s="1113">
        <v>3</v>
      </c>
      <c r="AB32" s="1113"/>
      <c r="AC32" s="1113"/>
      <c r="AD32" s="1113"/>
      <c r="AE32" s="1114"/>
      <c r="AF32" s="1106">
        <v>3</v>
      </c>
      <c r="AG32" s="1107"/>
      <c r="AH32" s="1107"/>
      <c r="AI32" s="1107"/>
      <c r="AJ32" s="1108"/>
      <c r="AK32" s="1049">
        <v>30</v>
      </c>
      <c r="AL32" s="1040"/>
      <c r="AM32" s="1040"/>
      <c r="AN32" s="1040"/>
      <c r="AO32" s="1040"/>
      <c r="AP32" s="1040">
        <v>415</v>
      </c>
      <c r="AQ32" s="1040"/>
      <c r="AR32" s="1040"/>
      <c r="AS32" s="1040"/>
      <c r="AT32" s="1040"/>
      <c r="AU32" s="1040">
        <v>21</v>
      </c>
      <c r="AV32" s="1040"/>
      <c r="AW32" s="1040"/>
      <c r="AX32" s="1040"/>
      <c r="AY32" s="1040"/>
      <c r="AZ32" s="1111" t="s">
        <v>583</v>
      </c>
      <c r="BA32" s="1111"/>
      <c r="BB32" s="1111"/>
      <c r="BC32" s="1111"/>
      <c r="BD32" s="1111"/>
      <c r="BE32" s="1095" t="s">
        <v>399</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400</v>
      </c>
      <c r="C33" s="1101"/>
      <c r="D33" s="1101"/>
      <c r="E33" s="1101"/>
      <c r="F33" s="1101"/>
      <c r="G33" s="1101"/>
      <c r="H33" s="1101"/>
      <c r="I33" s="1101"/>
      <c r="J33" s="1101"/>
      <c r="K33" s="1101"/>
      <c r="L33" s="1101"/>
      <c r="M33" s="1101"/>
      <c r="N33" s="1101"/>
      <c r="O33" s="1101"/>
      <c r="P33" s="1102"/>
      <c r="Q33" s="1112">
        <v>25</v>
      </c>
      <c r="R33" s="1113"/>
      <c r="S33" s="1113"/>
      <c r="T33" s="1113"/>
      <c r="U33" s="1113"/>
      <c r="V33" s="1113">
        <v>23</v>
      </c>
      <c r="W33" s="1113"/>
      <c r="X33" s="1113"/>
      <c r="Y33" s="1113"/>
      <c r="Z33" s="1113"/>
      <c r="AA33" s="1113">
        <v>2</v>
      </c>
      <c r="AB33" s="1113"/>
      <c r="AC33" s="1113"/>
      <c r="AD33" s="1113"/>
      <c r="AE33" s="1114"/>
      <c r="AF33" s="1106">
        <v>2</v>
      </c>
      <c r="AG33" s="1107"/>
      <c r="AH33" s="1107"/>
      <c r="AI33" s="1107"/>
      <c r="AJ33" s="1108"/>
      <c r="AK33" s="1049">
        <v>15</v>
      </c>
      <c r="AL33" s="1040"/>
      <c r="AM33" s="1040"/>
      <c r="AN33" s="1040"/>
      <c r="AO33" s="1040"/>
      <c r="AP33" s="1040">
        <v>10</v>
      </c>
      <c r="AQ33" s="1040"/>
      <c r="AR33" s="1040"/>
      <c r="AS33" s="1040"/>
      <c r="AT33" s="1040"/>
      <c r="AU33" s="1040" t="s">
        <v>515</v>
      </c>
      <c r="AV33" s="1040"/>
      <c r="AW33" s="1040"/>
      <c r="AX33" s="1040"/>
      <c r="AY33" s="1040"/>
      <c r="AZ33" s="1111" t="s">
        <v>583</v>
      </c>
      <c r="BA33" s="1111"/>
      <c r="BB33" s="1111"/>
      <c r="BC33" s="1111"/>
      <c r="BD33" s="1111"/>
      <c r="BE33" s="1095" t="s">
        <v>401</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402</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381</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85</v>
      </c>
      <c r="AG63" s="1028"/>
      <c r="AH63" s="1028"/>
      <c r="AI63" s="1028"/>
      <c r="AJ63" s="1093"/>
      <c r="AK63" s="1094"/>
      <c r="AL63" s="1032"/>
      <c r="AM63" s="1032"/>
      <c r="AN63" s="1032"/>
      <c r="AO63" s="1032"/>
      <c r="AP63" s="1028">
        <v>426</v>
      </c>
      <c r="AQ63" s="1028"/>
      <c r="AR63" s="1028"/>
      <c r="AS63" s="1028"/>
      <c r="AT63" s="1028"/>
      <c r="AU63" s="1028">
        <v>21</v>
      </c>
      <c r="AV63" s="1028"/>
      <c r="AW63" s="1028"/>
      <c r="AX63" s="1028"/>
      <c r="AY63" s="1028"/>
      <c r="AZ63" s="1088"/>
      <c r="BA63" s="1088"/>
      <c r="BB63" s="1088"/>
      <c r="BC63" s="1088"/>
      <c r="BD63" s="1088"/>
      <c r="BE63" s="1029"/>
      <c r="BF63" s="1029"/>
      <c r="BG63" s="1029"/>
      <c r="BH63" s="1029"/>
      <c r="BI63" s="1030"/>
      <c r="BJ63" s="1089" t="s">
        <v>122</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584</v>
      </c>
      <c r="C68" s="1055"/>
      <c r="D68" s="1055"/>
      <c r="E68" s="1055"/>
      <c r="F68" s="1055"/>
      <c r="G68" s="1055"/>
      <c r="H68" s="1055"/>
      <c r="I68" s="1055"/>
      <c r="J68" s="1055"/>
      <c r="K68" s="1055"/>
      <c r="L68" s="1055"/>
      <c r="M68" s="1055"/>
      <c r="N68" s="1055"/>
      <c r="O68" s="1055"/>
      <c r="P68" s="1056"/>
      <c r="Q68" s="1057">
        <v>1404</v>
      </c>
      <c r="R68" s="1051"/>
      <c r="S68" s="1051"/>
      <c r="T68" s="1051"/>
      <c r="U68" s="1051"/>
      <c r="V68" s="1051">
        <v>1352</v>
      </c>
      <c r="W68" s="1051"/>
      <c r="X68" s="1051"/>
      <c r="Y68" s="1051"/>
      <c r="Z68" s="1051"/>
      <c r="AA68" s="1051">
        <v>51</v>
      </c>
      <c r="AB68" s="1051"/>
      <c r="AC68" s="1051"/>
      <c r="AD68" s="1051"/>
      <c r="AE68" s="1051"/>
      <c r="AF68" s="1051">
        <v>51</v>
      </c>
      <c r="AG68" s="1051"/>
      <c r="AH68" s="1051"/>
      <c r="AI68" s="1051"/>
      <c r="AJ68" s="1051"/>
      <c r="AK68" s="1051" t="s">
        <v>515</v>
      </c>
      <c r="AL68" s="1051"/>
      <c r="AM68" s="1051"/>
      <c r="AN68" s="1051"/>
      <c r="AO68" s="1051"/>
      <c r="AP68" s="1051">
        <v>1279</v>
      </c>
      <c r="AQ68" s="1051"/>
      <c r="AR68" s="1051"/>
      <c r="AS68" s="1051"/>
      <c r="AT68" s="1051"/>
      <c r="AU68" s="1051">
        <v>20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585</v>
      </c>
      <c r="C69" s="1044"/>
      <c r="D69" s="1044"/>
      <c r="E69" s="1044"/>
      <c r="F69" s="1044"/>
      <c r="G69" s="1044"/>
      <c r="H69" s="1044"/>
      <c r="I69" s="1044"/>
      <c r="J69" s="1044"/>
      <c r="K69" s="1044"/>
      <c r="L69" s="1044"/>
      <c r="M69" s="1044"/>
      <c r="N69" s="1044"/>
      <c r="O69" s="1044"/>
      <c r="P69" s="1045"/>
      <c r="Q69" s="1046">
        <v>204</v>
      </c>
      <c r="R69" s="1040"/>
      <c r="S69" s="1040"/>
      <c r="T69" s="1040"/>
      <c r="U69" s="1040"/>
      <c r="V69" s="1040">
        <v>199</v>
      </c>
      <c r="W69" s="1040"/>
      <c r="X69" s="1040"/>
      <c r="Y69" s="1040"/>
      <c r="Z69" s="1040"/>
      <c r="AA69" s="1040">
        <v>5</v>
      </c>
      <c r="AB69" s="1040"/>
      <c r="AC69" s="1040"/>
      <c r="AD69" s="1040"/>
      <c r="AE69" s="1040"/>
      <c r="AF69" s="1040">
        <v>5</v>
      </c>
      <c r="AG69" s="1040"/>
      <c r="AH69" s="1040"/>
      <c r="AI69" s="1040"/>
      <c r="AJ69" s="1040"/>
      <c r="AK69" s="1040">
        <v>7</v>
      </c>
      <c r="AL69" s="1040"/>
      <c r="AM69" s="1040"/>
      <c r="AN69" s="1040"/>
      <c r="AO69" s="1040"/>
      <c r="AP69" s="1040" t="s">
        <v>515</v>
      </c>
      <c r="AQ69" s="1040"/>
      <c r="AR69" s="1040"/>
      <c r="AS69" s="1040"/>
      <c r="AT69" s="1040"/>
      <c r="AU69" s="1040" t="s">
        <v>515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586</v>
      </c>
      <c r="C70" s="1044"/>
      <c r="D70" s="1044"/>
      <c r="E70" s="1044"/>
      <c r="F70" s="1044"/>
      <c r="G70" s="1044"/>
      <c r="H70" s="1044"/>
      <c r="I70" s="1044"/>
      <c r="J70" s="1044"/>
      <c r="K70" s="1044"/>
      <c r="L70" s="1044"/>
      <c r="M70" s="1044"/>
      <c r="N70" s="1044"/>
      <c r="O70" s="1044"/>
      <c r="P70" s="1045"/>
      <c r="Q70" s="1046">
        <v>159888</v>
      </c>
      <c r="R70" s="1040"/>
      <c r="S70" s="1040"/>
      <c r="T70" s="1040"/>
      <c r="U70" s="1040"/>
      <c r="V70" s="1040">
        <v>154431</v>
      </c>
      <c r="W70" s="1040"/>
      <c r="X70" s="1040"/>
      <c r="Y70" s="1040"/>
      <c r="Z70" s="1040"/>
      <c r="AA70" s="1040">
        <v>5457</v>
      </c>
      <c r="AB70" s="1040"/>
      <c r="AC70" s="1040"/>
      <c r="AD70" s="1040"/>
      <c r="AE70" s="1040"/>
      <c r="AF70" s="1040">
        <v>5457</v>
      </c>
      <c r="AG70" s="1040"/>
      <c r="AH70" s="1040"/>
      <c r="AI70" s="1040"/>
      <c r="AJ70" s="1040"/>
      <c r="AK70" s="1040">
        <v>766</v>
      </c>
      <c r="AL70" s="1040"/>
      <c r="AM70" s="1040"/>
      <c r="AN70" s="1040"/>
      <c r="AO70" s="1040"/>
      <c r="AP70" s="1040" t="s">
        <v>515</v>
      </c>
      <c r="AQ70" s="1040"/>
      <c r="AR70" s="1040"/>
      <c r="AS70" s="1040"/>
      <c r="AT70" s="1040"/>
      <c r="AU70" s="1040" t="s">
        <v>515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587</v>
      </c>
      <c r="C71" s="1044"/>
      <c r="D71" s="1044"/>
      <c r="E71" s="1044"/>
      <c r="F71" s="1044"/>
      <c r="G71" s="1044"/>
      <c r="H71" s="1044"/>
      <c r="I71" s="1044"/>
      <c r="J71" s="1044"/>
      <c r="K71" s="1044"/>
      <c r="L71" s="1044"/>
      <c r="M71" s="1044"/>
      <c r="N71" s="1044"/>
      <c r="O71" s="1044"/>
      <c r="P71" s="1045"/>
      <c r="Q71" s="1046">
        <v>2139</v>
      </c>
      <c r="R71" s="1040"/>
      <c r="S71" s="1040"/>
      <c r="T71" s="1040"/>
      <c r="U71" s="1040"/>
      <c r="V71" s="1040">
        <v>1906</v>
      </c>
      <c r="W71" s="1040"/>
      <c r="X71" s="1040"/>
      <c r="Y71" s="1040"/>
      <c r="Z71" s="1040"/>
      <c r="AA71" s="1040">
        <v>233</v>
      </c>
      <c r="AB71" s="1040"/>
      <c r="AC71" s="1040"/>
      <c r="AD71" s="1040"/>
      <c r="AE71" s="1040"/>
      <c r="AF71" s="1040">
        <v>233</v>
      </c>
      <c r="AG71" s="1040"/>
      <c r="AH71" s="1040"/>
      <c r="AI71" s="1040"/>
      <c r="AJ71" s="1040"/>
      <c r="AK71" s="1040">
        <v>2</v>
      </c>
      <c r="AL71" s="1040"/>
      <c r="AM71" s="1040"/>
      <c r="AN71" s="1040"/>
      <c r="AO71" s="1040"/>
      <c r="AP71" s="1040" t="s">
        <v>515</v>
      </c>
      <c r="AQ71" s="1040"/>
      <c r="AR71" s="1040"/>
      <c r="AS71" s="1040"/>
      <c r="AT71" s="1040"/>
      <c r="AU71" s="1040" t="s">
        <v>515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588</v>
      </c>
      <c r="C72" s="1044"/>
      <c r="D72" s="1044"/>
      <c r="E72" s="1044"/>
      <c r="F72" s="1044"/>
      <c r="G72" s="1044"/>
      <c r="H72" s="1044"/>
      <c r="I72" s="1044"/>
      <c r="J72" s="1044"/>
      <c r="K72" s="1044"/>
      <c r="L72" s="1044"/>
      <c r="M72" s="1044"/>
      <c r="N72" s="1044"/>
      <c r="O72" s="1044"/>
      <c r="P72" s="1045"/>
      <c r="Q72" s="1046">
        <v>20</v>
      </c>
      <c r="R72" s="1040"/>
      <c r="S72" s="1040"/>
      <c r="T72" s="1040"/>
      <c r="U72" s="1040"/>
      <c r="V72" s="1040">
        <v>17</v>
      </c>
      <c r="W72" s="1040"/>
      <c r="X72" s="1040"/>
      <c r="Y72" s="1040"/>
      <c r="Z72" s="1040"/>
      <c r="AA72" s="1040">
        <v>3</v>
      </c>
      <c r="AB72" s="1040"/>
      <c r="AC72" s="1040"/>
      <c r="AD72" s="1040"/>
      <c r="AE72" s="1040"/>
      <c r="AF72" s="1040">
        <v>3</v>
      </c>
      <c r="AG72" s="1040"/>
      <c r="AH72" s="1040"/>
      <c r="AI72" s="1040"/>
      <c r="AJ72" s="1040"/>
      <c r="AK72" s="1040" t="s">
        <v>515</v>
      </c>
      <c r="AL72" s="1040"/>
      <c r="AM72" s="1040"/>
      <c r="AN72" s="1040"/>
      <c r="AO72" s="1040"/>
      <c r="AP72" s="1040" t="s">
        <v>515</v>
      </c>
      <c r="AQ72" s="1040"/>
      <c r="AR72" s="1040"/>
      <c r="AS72" s="1040"/>
      <c r="AT72" s="1040"/>
      <c r="AU72" s="1040" t="s">
        <v>515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v>43</v>
      </c>
      <c r="R73" s="1040"/>
      <c r="S73" s="1040"/>
      <c r="T73" s="1040"/>
      <c r="U73" s="1040"/>
      <c r="V73" s="1040">
        <v>42</v>
      </c>
      <c r="W73" s="1040"/>
      <c r="X73" s="1040"/>
      <c r="Y73" s="1040"/>
      <c r="Z73" s="1040"/>
      <c r="AA73" s="1040">
        <v>2</v>
      </c>
      <c r="AB73" s="1040"/>
      <c r="AC73" s="1040"/>
      <c r="AD73" s="1040"/>
      <c r="AE73" s="1040"/>
      <c r="AF73" s="1040">
        <v>2</v>
      </c>
      <c r="AG73" s="1040"/>
      <c r="AH73" s="1040"/>
      <c r="AI73" s="1040"/>
      <c r="AJ73" s="1040"/>
      <c r="AK73" s="1040">
        <v>17</v>
      </c>
      <c r="AL73" s="1040"/>
      <c r="AM73" s="1040"/>
      <c r="AN73" s="1040"/>
      <c r="AO73" s="1040"/>
      <c r="AP73" s="1040" t="s">
        <v>515</v>
      </c>
      <c r="AQ73" s="1040"/>
      <c r="AR73" s="1040"/>
      <c r="AS73" s="1040"/>
      <c r="AT73" s="1040"/>
      <c r="AU73" s="1040" t="s">
        <v>515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5751</v>
      </c>
      <c r="AG88" s="1028"/>
      <c r="AH88" s="1028"/>
      <c r="AI88" s="1028"/>
      <c r="AJ88" s="1028"/>
      <c r="AK88" s="1032"/>
      <c r="AL88" s="1032"/>
      <c r="AM88" s="1032"/>
      <c r="AN88" s="1032"/>
      <c r="AO88" s="1032"/>
      <c r="AP88" s="1028">
        <v>1279</v>
      </c>
      <c r="AQ88" s="1028"/>
      <c r="AR88" s="1028"/>
      <c r="AS88" s="1028"/>
      <c r="AT88" s="1028"/>
      <c r="AU88" s="1028">
        <v>20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v>19</v>
      </c>
      <c r="CX102" s="1020"/>
      <c r="CY102" s="1020"/>
      <c r="CZ102" s="1020"/>
      <c r="DA102" s="1021"/>
      <c r="DB102" s="1019">
        <v>15</v>
      </c>
      <c r="DC102" s="1020"/>
      <c r="DD102" s="1020"/>
      <c r="DE102" s="1020"/>
      <c r="DF102" s="1021"/>
      <c r="DG102" s="1019"/>
      <c r="DH102" s="1020"/>
      <c r="DI102" s="1020"/>
      <c r="DJ102" s="1020"/>
      <c r="DK102" s="1021"/>
      <c r="DL102" s="1019"/>
      <c r="DM102" s="1020"/>
      <c r="DN102" s="1020"/>
      <c r="DO102" s="1020"/>
      <c r="DP102" s="1021"/>
      <c r="DQ102" s="1019">
        <v>7</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300</v>
      </c>
      <c r="AG109" s="963"/>
      <c r="AH109" s="963"/>
      <c r="AI109" s="963"/>
      <c r="AJ109" s="964"/>
      <c r="AK109" s="965" t="s">
        <v>299</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300</v>
      </c>
      <c r="BW109" s="963"/>
      <c r="BX109" s="963"/>
      <c r="BY109" s="963"/>
      <c r="BZ109" s="964"/>
      <c r="CA109" s="965" t="s">
        <v>299</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300</v>
      </c>
      <c r="DM109" s="963"/>
      <c r="DN109" s="963"/>
      <c r="DO109" s="963"/>
      <c r="DP109" s="964"/>
      <c r="DQ109" s="965" t="s">
        <v>299</v>
      </c>
      <c r="DR109" s="963"/>
      <c r="DS109" s="963"/>
      <c r="DT109" s="963"/>
      <c r="DU109" s="964"/>
      <c r="DV109" s="965" t="s">
        <v>423</v>
      </c>
      <c r="DW109" s="963"/>
      <c r="DX109" s="963"/>
      <c r="DY109" s="963"/>
      <c r="DZ109" s="994"/>
    </row>
    <row r="110" spans="1:131" s="226" customFormat="1" ht="26.25" customHeight="1">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207927</v>
      </c>
      <c r="AB110" s="956"/>
      <c r="AC110" s="956"/>
      <c r="AD110" s="956"/>
      <c r="AE110" s="957"/>
      <c r="AF110" s="958">
        <v>202934</v>
      </c>
      <c r="AG110" s="956"/>
      <c r="AH110" s="956"/>
      <c r="AI110" s="956"/>
      <c r="AJ110" s="957"/>
      <c r="AK110" s="958">
        <v>216643</v>
      </c>
      <c r="AL110" s="956"/>
      <c r="AM110" s="956"/>
      <c r="AN110" s="956"/>
      <c r="AO110" s="957"/>
      <c r="AP110" s="959">
        <v>20.6</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2154004</v>
      </c>
      <c r="BR110" s="903"/>
      <c r="BS110" s="903"/>
      <c r="BT110" s="903"/>
      <c r="BU110" s="903"/>
      <c r="BV110" s="903">
        <v>2100504</v>
      </c>
      <c r="BW110" s="903"/>
      <c r="BX110" s="903"/>
      <c r="BY110" s="903"/>
      <c r="BZ110" s="903"/>
      <c r="CA110" s="903">
        <v>2066211</v>
      </c>
      <c r="CB110" s="903"/>
      <c r="CC110" s="903"/>
      <c r="CD110" s="903"/>
      <c r="CE110" s="903"/>
      <c r="CF110" s="927">
        <v>196.4</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429</v>
      </c>
      <c r="DH110" s="903"/>
      <c r="DI110" s="903"/>
      <c r="DJ110" s="903"/>
      <c r="DK110" s="903"/>
      <c r="DL110" s="903" t="s">
        <v>383</v>
      </c>
      <c r="DM110" s="903"/>
      <c r="DN110" s="903"/>
      <c r="DO110" s="903"/>
      <c r="DP110" s="903"/>
      <c r="DQ110" s="903" t="s">
        <v>430</v>
      </c>
      <c r="DR110" s="903"/>
      <c r="DS110" s="903"/>
      <c r="DT110" s="903"/>
      <c r="DU110" s="903"/>
      <c r="DV110" s="904" t="s">
        <v>383</v>
      </c>
      <c r="DW110" s="904"/>
      <c r="DX110" s="904"/>
      <c r="DY110" s="904"/>
      <c r="DZ110" s="905"/>
    </row>
    <row r="111" spans="1:131" s="226" customFormat="1" ht="26.25" customHeight="1">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432</v>
      </c>
      <c r="AB111" s="984"/>
      <c r="AC111" s="984"/>
      <c r="AD111" s="984"/>
      <c r="AE111" s="985"/>
      <c r="AF111" s="986" t="s">
        <v>432</v>
      </c>
      <c r="AG111" s="984"/>
      <c r="AH111" s="984"/>
      <c r="AI111" s="984"/>
      <c r="AJ111" s="985"/>
      <c r="AK111" s="986" t="s">
        <v>433</v>
      </c>
      <c r="AL111" s="984"/>
      <c r="AM111" s="984"/>
      <c r="AN111" s="984"/>
      <c r="AO111" s="985"/>
      <c r="AP111" s="987" t="s">
        <v>434</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35163</v>
      </c>
      <c r="BR111" s="875"/>
      <c r="BS111" s="875"/>
      <c r="BT111" s="875"/>
      <c r="BU111" s="875"/>
      <c r="BV111" s="875">
        <v>32126</v>
      </c>
      <c r="BW111" s="875"/>
      <c r="BX111" s="875"/>
      <c r="BY111" s="875"/>
      <c r="BZ111" s="875"/>
      <c r="CA111" s="875">
        <v>29087</v>
      </c>
      <c r="CB111" s="875"/>
      <c r="CC111" s="875"/>
      <c r="CD111" s="875"/>
      <c r="CE111" s="875"/>
      <c r="CF111" s="936">
        <v>2.8</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434</v>
      </c>
      <c r="DH111" s="875"/>
      <c r="DI111" s="875"/>
      <c r="DJ111" s="875"/>
      <c r="DK111" s="875"/>
      <c r="DL111" s="875" t="s">
        <v>430</v>
      </c>
      <c r="DM111" s="875"/>
      <c r="DN111" s="875"/>
      <c r="DO111" s="875"/>
      <c r="DP111" s="875"/>
      <c r="DQ111" s="875" t="s">
        <v>437</v>
      </c>
      <c r="DR111" s="875"/>
      <c r="DS111" s="875"/>
      <c r="DT111" s="875"/>
      <c r="DU111" s="875"/>
      <c r="DV111" s="852" t="s">
        <v>437</v>
      </c>
      <c r="DW111" s="852"/>
      <c r="DX111" s="852"/>
      <c r="DY111" s="852"/>
      <c r="DZ111" s="853"/>
    </row>
    <row r="112" spans="1:131" s="226" customFormat="1" ht="26.25" customHeight="1">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383</v>
      </c>
      <c r="AB112" s="838"/>
      <c r="AC112" s="838"/>
      <c r="AD112" s="838"/>
      <c r="AE112" s="839"/>
      <c r="AF112" s="840" t="s">
        <v>440</v>
      </c>
      <c r="AG112" s="838"/>
      <c r="AH112" s="838"/>
      <c r="AI112" s="838"/>
      <c r="AJ112" s="839"/>
      <c r="AK112" s="840" t="s">
        <v>430</v>
      </c>
      <c r="AL112" s="838"/>
      <c r="AM112" s="838"/>
      <c r="AN112" s="838"/>
      <c r="AO112" s="839"/>
      <c r="AP112" s="885" t="s">
        <v>441</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390319</v>
      </c>
      <c r="BR112" s="875"/>
      <c r="BS112" s="875"/>
      <c r="BT112" s="875"/>
      <c r="BU112" s="875"/>
      <c r="BV112" s="875">
        <v>429095</v>
      </c>
      <c r="BW112" s="875"/>
      <c r="BX112" s="875"/>
      <c r="BY112" s="875"/>
      <c r="BZ112" s="875"/>
      <c r="CA112" s="875">
        <v>485256</v>
      </c>
      <c r="CB112" s="875"/>
      <c r="CC112" s="875"/>
      <c r="CD112" s="875"/>
      <c r="CE112" s="875"/>
      <c r="CF112" s="936">
        <v>46.1</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433</v>
      </c>
      <c r="DH112" s="875"/>
      <c r="DI112" s="875"/>
      <c r="DJ112" s="875"/>
      <c r="DK112" s="875"/>
      <c r="DL112" s="875" t="s">
        <v>437</v>
      </c>
      <c r="DM112" s="875"/>
      <c r="DN112" s="875"/>
      <c r="DO112" s="875"/>
      <c r="DP112" s="875"/>
      <c r="DQ112" s="875" t="s">
        <v>444</v>
      </c>
      <c r="DR112" s="875"/>
      <c r="DS112" s="875"/>
      <c r="DT112" s="875"/>
      <c r="DU112" s="875"/>
      <c r="DV112" s="852" t="s">
        <v>383</v>
      </c>
      <c r="DW112" s="852"/>
      <c r="DX112" s="852"/>
      <c r="DY112" s="852"/>
      <c r="DZ112" s="853"/>
    </row>
    <row r="113" spans="1:130" s="226" customFormat="1" ht="26.25" customHeight="1">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38374</v>
      </c>
      <c r="AB113" s="984"/>
      <c r="AC113" s="984"/>
      <c r="AD113" s="984"/>
      <c r="AE113" s="985"/>
      <c r="AF113" s="986">
        <v>37037</v>
      </c>
      <c r="AG113" s="984"/>
      <c r="AH113" s="984"/>
      <c r="AI113" s="984"/>
      <c r="AJ113" s="985"/>
      <c r="AK113" s="986">
        <v>35535</v>
      </c>
      <c r="AL113" s="984"/>
      <c r="AM113" s="984"/>
      <c r="AN113" s="984"/>
      <c r="AO113" s="985"/>
      <c r="AP113" s="987">
        <v>3.4</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40487</v>
      </c>
      <c r="BR113" s="875"/>
      <c r="BS113" s="875"/>
      <c r="BT113" s="875"/>
      <c r="BU113" s="875"/>
      <c r="BV113" s="875">
        <v>30339</v>
      </c>
      <c r="BW113" s="875"/>
      <c r="BX113" s="875"/>
      <c r="BY113" s="875"/>
      <c r="BZ113" s="875"/>
      <c r="CA113" s="875">
        <v>19774</v>
      </c>
      <c r="CB113" s="875"/>
      <c r="CC113" s="875"/>
      <c r="CD113" s="875"/>
      <c r="CE113" s="875"/>
      <c r="CF113" s="936">
        <v>1.9</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35163</v>
      </c>
      <c r="DH113" s="838"/>
      <c r="DI113" s="838"/>
      <c r="DJ113" s="838"/>
      <c r="DK113" s="839"/>
      <c r="DL113" s="840">
        <v>32126</v>
      </c>
      <c r="DM113" s="838"/>
      <c r="DN113" s="838"/>
      <c r="DO113" s="838"/>
      <c r="DP113" s="839"/>
      <c r="DQ113" s="840">
        <v>29087</v>
      </c>
      <c r="DR113" s="838"/>
      <c r="DS113" s="838"/>
      <c r="DT113" s="838"/>
      <c r="DU113" s="839"/>
      <c r="DV113" s="885">
        <v>2.8</v>
      </c>
      <c r="DW113" s="886"/>
      <c r="DX113" s="886"/>
      <c r="DY113" s="886"/>
      <c r="DZ113" s="887"/>
    </row>
    <row r="114" spans="1:130" s="226" customFormat="1" ht="26.25" customHeight="1">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9548</v>
      </c>
      <c r="AB114" s="838"/>
      <c r="AC114" s="838"/>
      <c r="AD114" s="838"/>
      <c r="AE114" s="839"/>
      <c r="AF114" s="840">
        <v>9569</v>
      </c>
      <c r="AG114" s="838"/>
      <c r="AH114" s="838"/>
      <c r="AI114" s="838"/>
      <c r="AJ114" s="839"/>
      <c r="AK114" s="840">
        <v>8699</v>
      </c>
      <c r="AL114" s="838"/>
      <c r="AM114" s="838"/>
      <c r="AN114" s="838"/>
      <c r="AO114" s="839"/>
      <c r="AP114" s="885">
        <v>0.8</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328389</v>
      </c>
      <c r="BR114" s="875"/>
      <c r="BS114" s="875"/>
      <c r="BT114" s="875"/>
      <c r="BU114" s="875"/>
      <c r="BV114" s="875">
        <v>337878</v>
      </c>
      <c r="BW114" s="875"/>
      <c r="BX114" s="875"/>
      <c r="BY114" s="875"/>
      <c r="BZ114" s="875"/>
      <c r="CA114" s="875">
        <v>311688</v>
      </c>
      <c r="CB114" s="875"/>
      <c r="CC114" s="875"/>
      <c r="CD114" s="875"/>
      <c r="CE114" s="875"/>
      <c r="CF114" s="936">
        <v>29.6</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429</v>
      </c>
      <c r="DH114" s="838"/>
      <c r="DI114" s="838"/>
      <c r="DJ114" s="838"/>
      <c r="DK114" s="839"/>
      <c r="DL114" s="840" t="s">
        <v>122</v>
      </c>
      <c r="DM114" s="838"/>
      <c r="DN114" s="838"/>
      <c r="DO114" s="838"/>
      <c r="DP114" s="839"/>
      <c r="DQ114" s="840" t="s">
        <v>440</v>
      </c>
      <c r="DR114" s="838"/>
      <c r="DS114" s="838"/>
      <c r="DT114" s="838"/>
      <c r="DU114" s="839"/>
      <c r="DV114" s="885" t="s">
        <v>434</v>
      </c>
      <c r="DW114" s="886"/>
      <c r="DX114" s="886"/>
      <c r="DY114" s="886"/>
      <c r="DZ114" s="887"/>
    </row>
    <row r="115" spans="1:130" s="226" customFormat="1" ht="26.25" customHeight="1">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3048</v>
      </c>
      <c r="AB115" s="984"/>
      <c r="AC115" s="984"/>
      <c r="AD115" s="984"/>
      <c r="AE115" s="985"/>
      <c r="AF115" s="986">
        <v>3046</v>
      </c>
      <c r="AG115" s="984"/>
      <c r="AH115" s="984"/>
      <c r="AI115" s="984"/>
      <c r="AJ115" s="985"/>
      <c r="AK115" s="986">
        <v>3045</v>
      </c>
      <c r="AL115" s="984"/>
      <c r="AM115" s="984"/>
      <c r="AN115" s="984"/>
      <c r="AO115" s="985"/>
      <c r="AP115" s="987">
        <v>0.3</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t="s">
        <v>433</v>
      </c>
      <c r="BR115" s="875"/>
      <c r="BS115" s="875"/>
      <c r="BT115" s="875"/>
      <c r="BU115" s="875"/>
      <c r="BV115" s="875">
        <v>10301</v>
      </c>
      <c r="BW115" s="875"/>
      <c r="BX115" s="875"/>
      <c r="BY115" s="875"/>
      <c r="BZ115" s="875"/>
      <c r="CA115" s="875">
        <v>7151</v>
      </c>
      <c r="CB115" s="875"/>
      <c r="CC115" s="875"/>
      <c r="CD115" s="875"/>
      <c r="CE115" s="875"/>
      <c r="CF115" s="936">
        <v>0.7</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383</v>
      </c>
      <c r="DH115" s="838"/>
      <c r="DI115" s="838"/>
      <c r="DJ115" s="838"/>
      <c r="DK115" s="839"/>
      <c r="DL115" s="840" t="s">
        <v>440</v>
      </c>
      <c r="DM115" s="838"/>
      <c r="DN115" s="838"/>
      <c r="DO115" s="838"/>
      <c r="DP115" s="839"/>
      <c r="DQ115" s="840" t="s">
        <v>383</v>
      </c>
      <c r="DR115" s="838"/>
      <c r="DS115" s="838"/>
      <c r="DT115" s="838"/>
      <c r="DU115" s="839"/>
      <c r="DV115" s="885" t="s">
        <v>454</v>
      </c>
      <c r="DW115" s="886"/>
      <c r="DX115" s="886"/>
      <c r="DY115" s="886"/>
      <c r="DZ115" s="887"/>
    </row>
    <row r="116" spans="1:130" s="226" customFormat="1" ht="26.25" customHeight="1">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429</v>
      </c>
      <c r="AB116" s="838"/>
      <c r="AC116" s="838"/>
      <c r="AD116" s="838"/>
      <c r="AE116" s="839"/>
      <c r="AF116" s="840" t="s">
        <v>430</v>
      </c>
      <c r="AG116" s="838"/>
      <c r="AH116" s="838"/>
      <c r="AI116" s="838"/>
      <c r="AJ116" s="839"/>
      <c r="AK116" s="840" t="s">
        <v>122</v>
      </c>
      <c r="AL116" s="838"/>
      <c r="AM116" s="838"/>
      <c r="AN116" s="838"/>
      <c r="AO116" s="839"/>
      <c r="AP116" s="885" t="s">
        <v>430</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444</v>
      </c>
      <c r="BW116" s="875"/>
      <c r="BX116" s="875"/>
      <c r="BY116" s="875"/>
      <c r="BZ116" s="875"/>
      <c r="CA116" s="875" t="s">
        <v>383</v>
      </c>
      <c r="CB116" s="875"/>
      <c r="CC116" s="875"/>
      <c r="CD116" s="875"/>
      <c r="CE116" s="875"/>
      <c r="CF116" s="936" t="s">
        <v>440</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433</v>
      </c>
      <c r="DH116" s="838"/>
      <c r="DI116" s="838"/>
      <c r="DJ116" s="838"/>
      <c r="DK116" s="839"/>
      <c r="DL116" s="840" t="s">
        <v>434</v>
      </c>
      <c r="DM116" s="838"/>
      <c r="DN116" s="838"/>
      <c r="DO116" s="838"/>
      <c r="DP116" s="839"/>
      <c r="DQ116" s="840" t="s">
        <v>433</v>
      </c>
      <c r="DR116" s="838"/>
      <c r="DS116" s="838"/>
      <c r="DT116" s="838"/>
      <c r="DU116" s="839"/>
      <c r="DV116" s="885" t="s">
        <v>437</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258897</v>
      </c>
      <c r="AB117" s="970"/>
      <c r="AC117" s="970"/>
      <c r="AD117" s="970"/>
      <c r="AE117" s="971"/>
      <c r="AF117" s="972">
        <v>252586</v>
      </c>
      <c r="AG117" s="970"/>
      <c r="AH117" s="970"/>
      <c r="AI117" s="970"/>
      <c r="AJ117" s="971"/>
      <c r="AK117" s="972">
        <v>263922</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460</v>
      </c>
      <c r="BR117" s="875"/>
      <c r="BS117" s="875"/>
      <c r="BT117" s="875"/>
      <c r="BU117" s="875"/>
      <c r="BV117" s="875" t="s">
        <v>454</v>
      </c>
      <c r="BW117" s="875"/>
      <c r="BX117" s="875"/>
      <c r="BY117" s="875"/>
      <c r="BZ117" s="875"/>
      <c r="CA117" s="875" t="s">
        <v>433</v>
      </c>
      <c r="CB117" s="875"/>
      <c r="CC117" s="875"/>
      <c r="CD117" s="875"/>
      <c r="CE117" s="875"/>
      <c r="CF117" s="936" t="s">
        <v>429</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429</v>
      </c>
      <c r="DH117" s="838"/>
      <c r="DI117" s="838"/>
      <c r="DJ117" s="838"/>
      <c r="DK117" s="839"/>
      <c r="DL117" s="840" t="s">
        <v>122</v>
      </c>
      <c r="DM117" s="838"/>
      <c r="DN117" s="838"/>
      <c r="DO117" s="838"/>
      <c r="DP117" s="839"/>
      <c r="DQ117" s="840" t="s">
        <v>462</v>
      </c>
      <c r="DR117" s="838"/>
      <c r="DS117" s="838"/>
      <c r="DT117" s="838"/>
      <c r="DU117" s="839"/>
      <c r="DV117" s="885" t="s">
        <v>440</v>
      </c>
      <c r="DW117" s="886"/>
      <c r="DX117" s="886"/>
      <c r="DY117" s="886"/>
      <c r="DZ117" s="887"/>
    </row>
    <row r="118" spans="1:130" s="226" customFormat="1" ht="26.25" customHeight="1">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300</v>
      </c>
      <c r="AG118" s="963"/>
      <c r="AH118" s="963"/>
      <c r="AI118" s="963"/>
      <c r="AJ118" s="964"/>
      <c r="AK118" s="965" t="s">
        <v>299</v>
      </c>
      <c r="AL118" s="963"/>
      <c r="AM118" s="963"/>
      <c r="AN118" s="963"/>
      <c r="AO118" s="964"/>
      <c r="AP118" s="966" t="s">
        <v>423</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433</v>
      </c>
      <c r="BR118" s="906"/>
      <c r="BS118" s="906"/>
      <c r="BT118" s="906"/>
      <c r="BU118" s="906"/>
      <c r="BV118" s="906" t="s">
        <v>429</v>
      </c>
      <c r="BW118" s="906"/>
      <c r="BX118" s="906"/>
      <c r="BY118" s="906"/>
      <c r="BZ118" s="906"/>
      <c r="CA118" s="906" t="s">
        <v>460</v>
      </c>
      <c r="CB118" s="906"/>
      <c r="CC118" s="906"/>
      <c r="CD118" s="906"/>
      <c r="CE118" s="906"/>
      <c r="CF118" s="936" t="s">
        <v>429</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429</v>
      </c>
      <c r="DH118" s="838"/>
      <c r="DI118" s="838"/>
      <c r="DJ118" s="838"/>
      <c r="DK118" s="839"/>
      <c r="DL118" s="840" t="s">
        <v>437</v>
      </c>
      <c r="DM118" s="838"/>
      <c r="DN118" s="838"/>
      <c r="DO118" s="838"/>
      <c r="DP118" s="839"/>
      <c r="DQ118" s="840" t="s">
        <v>433</v>
      </c>
      <c r="DR118" s="838"/>
      <c r="DS118" s="838"/>
      <c r="DT118" s="838"/>
      <c r="DU118" s="839"/>
      <c r="DV118" s="885" t="s">
        <v>440</v>
      </c>
      <c r="DW118" s="886"/>
      <c r="DX118" s="886"/>
      <c r="DY118" s="886"/>
      <c r="DZ118" s="887"/>
    </row>
    <row r="119" spans="1:130" s="226" customFormat="1" ht="26.25" customHeight="1">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433</v>
      </c>
      <c r="AB119" s="956"/>
      <c r="AC119" s="956"/>
      <c r="AD119" s="956"/>
      <c r="AE119" s="957"/>
      <c r="AF119" s="958" t="s">
        <v>440</v>
      </c>
      <c r="AG119" s="956"/>
      <c r="AH119" s="956"/>
      <c r="AI119" s="956"/>
      <c r="AJ119" s="957"/>
      <c r="AK119" s="958" t="s">
        <v>429</v>
      </c>
      <c r="AL119" s="956"/>
      <c r="AM119" s="956"/>
      <c r="AN119" s="956"/>
      <c r="AO119" s="957"/>
      <c r="AP119" s="959" t="s">
        <v>433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465</v>
      </c>
      <c r="BP119" s="939"/>
      <c r="BQ119" s="943">
        <v>2948362</v>
      </c>
      <c r="BR119" s="906"/>
      <c r="BS119" s="906"/>
      <c r="BT119" s="906"/>
      <c r="BU119" s="906"/>
      <c r="BV119" s="906">
        <v>2940243</v>
      </c>
      <c r="BW119" s="906"/>
      <c r="BX119" s="906"/>
      <c r="BY119" s="906"/>
      <c r="BZ119" s="906"/>
      <c r="CA119" s="906">
        <v>2919167</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429</v>
      </c>
      <c r="DH119" s="821"/>
      <c r="DI119" s="821"/>
      <c r="DJ119" s="821"/>
      <c r="DK119" s="822"/>
      <c r="DL119" s="823" t="s">
        <v>440</v>
      </c>
      <c r="DM119" s="821"/>
      <c r="DN119" s="821"/>
      <c r="DO119" s="821"/>
      <c r="DP119" s="822"/>
      <c r="DQ119" s="823" t="s">
        <v>462</v>
      </c>
      <c r="DR119" s="821"/>
      <c r="DS119" s="821"/>
      <c r="DT119" s="821"/>
      <c r="DU119" s="822"/>
      <c r="DV119" s="909" t="s">
        <v>429</v>
      </c>
      <c r="DW119" s="910"/>
      <c r="DX119" s="910"/>
      <c r="DY119" s="910"/>
      <c r="DZ119" s="911"/>
    </row>
    <row r="120" spans="1:130" s="226" customFormat="1" ht="26.25" customHeight="1">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440</v>
      </c>
      <c r="AB120" s="838"/>
      <c r="AC120" s="838"/>
      <c r="AD120" s="838"/>
      <c r="AE120" s="839"/>
      <c r="AF120" s="840" t="s">
        <v>454</v>
      </c>
      <c r="AG120" s="838"/>
      <c r="AH120" s="838"/>
      <c r="AI120" s="838"/>
      <c r="AJ120" s="839"/>
      <c r="AK120" s="840" t="s">
        <v>462</v>
      </c>
      <c r="AL120" s="838"/>
      <c r="AM120" s="838"/>
      <c r="AN120" s="838"/>
      <c r="AO120" s="839"/>
      <c r="AP120" s="885" t="s">
        <v>429</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3698355</v>
      </c>
      <c r="BR120" s="903"/>
      <c r="BS120" s="903"/>
      <c r="BT120" s="903"/>
      <c r="BU120" s="903"/>
      <c r="BV120" s="903">
        <v>3682494</v>
      </c>
      <c r="BW120" s="903"/>
      <c r="BX120" s="903"/>
      <c r="BY120" s="903"/>
      <c r="BZ120" s="903"/>
      <c r="CA120" s="903">
        <v>3374224</v>
      </c>
      <c r="CB120" s="903"/>
      <c r="CC120" s="903"/>
      <c r="CD120" s="903"/>
      <c r="CE120" s="903"/>
      <c r="CF120" s="927">
        <v>320.7</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v>263037</v>
      </c>
      <c r="DH120" s="903"/>
      <c r="DI120" s="903"/>
      <c r="DJ120" s="903"/>
      <c r="DK120" s="903"/>
      <c r="DL120" s="903">
        <v>314095</v>
      </c>
      <c r="DM120" s="903"/>
      <c r="DN120" s="903"/>
      <c r="DO120" s="903"/>
      <c r="DP120" s="903"/>
      <c r="DQ120" s="903">
        <v>393823</v>
      </c>
      <c r="DR120" s="903"/>
      <c r="DS120" s="903"/>
      <c r="DT120" s="903"/>
      <c r="DU120" s="903"/>
      <c r="DV120" s="904">
        <v>37.4</v>
      </c>
      <c r="DW120" s="904"/>
      <c r="DX120" s="904"/>
      <c r="DY120" s="904"/>
      <c r="DZ120" s="905"/>
    </row>
    <row r="121" spans="1:130" s="226" customFormat="1" ht="26.25" customHeight="1">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3038</v>
      </c>
      <c r="AB121" s="838"/>
      <c r="AC121" s="838"/>
      <c r="AD121" s="838"/>
      <c r="AE121" s="839"/>
      <c r="AF121" s="840">
        <v>3038</v>
      </c>
      <c r="AG121" s="838"/>
      <c r="AH121" s="838"/>
      <c r="AI121" s="838"/>
      <c r="AJ121" s="839"/>
      <c r="AK121" s="840">
        <v>3038</v>
      </c>
      <c r="AL121" s="838"/>
      <c r="AM121" s="838"/>
      <c r="AN121" s="838"/>
      <c r="AO121" s="839"/>
      <c r="AP121" s="885">
        <v>0.3</v>
      </c>
      <c r="AQ121" s="886"/>
      <c r="AR121" s="886"/>
      <c r="AS121" s="886"/>
      <c r="AT121" s="887"/>
      <c r="AU121" s="947"/>
      <c r="AV121" s="948"/>
      <c r="AW121" s="948"/>
      <c r="AX121" s="948"/>
      <c r="AY121" s="949"/>
      <c r="AZ121" s="873" t="s">
        <v>472</v>
      </c>
      <c r="BA121" s="808"/>
      <c r="BB121" s="808"/>
      <c r="BC121" s="808"/>
      <c r="BD121" s="808"/>
      <c r="BE121" s="808"/>
      <c r="BF121" s="808"/>
      <c r="BG121" s="808"/>
      <c r="BH121" s="808"/>
      <c r="BI121" s="808"/>
      <c r="BJ121" s="808"/>
      <c r="BK121" s="808"/>
      <c r="BL121" s="808"/>
      <c r="BM121" s="808"/>
      <c r="BN121" s="808"/>
      <c r="BO121" s="808"/>
      <c r="BP121" s="809"/>
      <c r="BQ121" s="874" t="s">
        <v>440</v>
      </c>
      <c r="BR121" s="875"/>
      <c r="BS121" s="875"/>
      <c r="BT121" s="875"/>
      <c r="BU121" s="875"/>
      <c r="BV121" s="875" t="s">
        <v>433</v>
      </c>
      <c r="BW121" s="875"/>
      <c r="BX121" s="875"/>
      <c r="BY121" s="875"/>
      <c r="BZ121" s="875"/>
      <c r="CA121" s="875" t="s">
        <v>454</v>
      </c>
      <c r="CB121" s="875"/>
      <c r="CC121" s="875"/>
      <c r="CD121" s="875"/>
      <c r="CE121" s="875"/>
      <c r="CF121" s="936" t="s">
        <v>462</v>
      </c>
      <c r="CG121" s="937"/>
      <c r="CH121" s="937"/>
      <c r="CI121" s="937"/>
      <c r="CJ121" s="937"/>
      <c r="CK121" s="930"/>
      <c r="CL121" s="916"/>
      <c r="CM121" s="916"/>
      <c r="CN121" s="916"/>
      <c r="CO121" s="917"/>
      <c r="CP121" s="896" t="s">
        <v>473</v>
      </c>
      <c r="CQ121" s="897"/>
      <c r="CR121" s="897"/>
      <c r="CS121" s="897"/>
      <c r="CT121" s="897"/>
      <c r="CU121" s="897"/>
      <c r="CV121" s="897"/>
      <c r="CW121" s="897"/>
      <c r="CX121" s="897"/>
      <c r="CY121" s="897"/>
      <c r="CZ121" s="897"/>
      <c r="DA121" s="897"/>
      <c r="DB121" s="897"/>
      <c r="DC121" s="897"/>
      <c r="DD121" s="897"/>
      <c r="DE121" s="897"/>
      <c r="DF121" s="898"/>
      <c r="DG121" s="874">
        <v>98103</v>
      </c>
      <c r="DH121" s="875"/>
      <c r="DI121" s="875"/>
      <c r="DJ121" s="875"/>
      <c r="DK121" s="875"/>
      <c r="DL121" s="875">
        <v>99516</v>
      </c>
      <c r="DM121" s="875"/>
      <c r="DN121" s="875"/>
      <c r="DO121" s="875"/>
      <c r="DP121" s="875"/>
      <c r="DQ121" s="875">
        <v>90964</v>
      </c>
      <c r="DR121" s="875"/>
      <c r="DS121" s="875"/>
      <c r="DT121" s="875"/>
      <c r="DU121" s="875"/>
      <c r="DV121" s="852">
        <v>8.6</v>
      </c>
      <c r="DW121" s="852"/>
      <c r="DX121" s="852"/>
      <c r="DY121" s="852"/>
      <c r="DZ121" s="853"/>
    </row>
    <row r="122" spans="1:130" s="226" customFormat="1" ht="26.25" customHeight="1">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462</v>
      </c>
      <c r="AB122" s="838"/>
      <c r="AC122" s="838"/>
      <c r="AD122" s="838"/>
      <c r="AE122" s="839"/>
      <c r="AF122" s="840" t="s">
        <v>462</v>
      </c>
      <c r="AG122" s="838"/>
      <c r="AH122" s="838"/>
      <c r="AI122" s="838"/>
      <c r="AJ122" s="839"/>
      <c r="AK122" s="840" t="s">
        <v>383</v>
      </c>
      <c r="AL122" s="838"/>
      <c r="AM122" s="838"/>
      <c r="AN122" s="838"/>
      <c r="AO122" s="839"/>
      <c r="AP122" s="885" t="s">
        <v>454</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2004901</v>
      </c>
      <c r="BR122" s="906"/>
      <c r="BS122" s="906"/>
      <c r="BT122" s="906"/>
      <c r="BU122" s="906"/>
      <c r="BV122" s="906">
        <v>1797591</v>
      </c>
      <c r="BW122" s="906"/>
      <c r="BX122" s="906"/>
      <c r="BY122" s="906"/>
      <c r="BZ122" s="906"/>
      <c r="CA122" s="906">
        <v>1755992</v>
      </c>
      <c r="CB122" s="906"/>
      <c r="CC122" s="906"/>
      <c r="CD122" s="906"/>
      <c r="CE122" s="906"/>
      <c r="CF122" s="907">
        <v>166.9</v>
      </c>
      <c r="CG122" s="908"/>
      <c r="CH122" s="908"/>
      <c r="CI122" s="908"/>
      <c r="CJ122" s="908"/>
      <c r="CK122" s="930"/>
      <c r="CL122" s="916"/>
      <c r="CM122" s="916"/>
      <c r="CN122" s="916"/>
      <c r="CO122" s="917"/>
      <c r="CP122" s="896" t="s">
        <v>475</v>
      </c>
      <c r="CQ122" s="897"/>
      <c r="CR122" s="897"/>
      <c r="CS122" s="897"/>
      <c r="CT122" s="897"/>
      <c r="CU122" s="897"/>
      <c r="CV122" s="897"/>
      <c r="CW122" s="897"/>
      <c r="CX122" s="897"/>
      <c r="CY122" s="897"/>
      <c r="CZ122" s="897"/>
      <c r="DA122" s="897"/>
      <c r="DB122" s="897"/>
      <c r="DC122" s="897"/>
      <c r="DD122" s="897"/>
      <c r="DE122" s="897"/>
      <c r="DF122" s="898"/>
      <c r="DG122" s="874">
        <v>29179</v>
      </c>
      <c r="DH122" s="875"/>
      <c r="DI122" s="875"/>
      <c r="DJ122" s="875"/>
      <c r="DK122" s="875"/>
      <c r="DL122" s="875">
        <v>15484</v>
      </c>
      <c r="DM122" s="875"/>
      <c r="DN122" s="875"/>
      <c r="DO122" s="875"/>
      <c r="DP122" s="875"/>
      <c r="DQ122" s="875">
        <v>469</v>
      </c>
      <c r="DR122" s="875"/>
      <c r="DS122" s="875"/>
      <c r="DT122" s="875"/>
      <c r="DU122" s="875"/>
      <c r="DV122" s="852">
        <v>0</v>
      </c>
      <c r="DW122" s="852"/>
      <c r="DX122" s="852"/>
      <c r="DY122" s="852"/>
      <c r="DZ122" s="853"/>
    </row>
    <row r="123" spans="1:130" s="226" customFormat="1" ht="26.25" customHeight="1">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429</v>
      </c>
      <c r="AB123" s="838"/>
      <c r="AC123" s="838"/>
      <c r="AD123" s="838"/>
      <c r="AE123" s="839"/>
      <c r="AF123" s="840" t="s">
        <v>383</v>
      </c>
      <c r="AG123" s="838"/>
      <c r="AH123" s="838"/>
      <c r="AI123" s="838"/>
      <c r="AJ123" s="839"/>
      <c r="AK123" s="840" t="s">
        <v>429</v>
      </c>
      <c r="AL123" s="838"/>
      <c r="AM123" s="838"/>
      <c r="AN123" s="838"/>
      <c r="AO123" s="839"/>
      <c r="AP123" s="885" t="s">
        <v>429</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476</v>
      </c>
      <c r="BP123" s="939"/>
      <c r="BQ123" s="893">
        <v>5703256</v>
      </c>
      <c r="BR123" s="894"/>
      <c r="BS123" s="894"/>
      <c r="BT123" s="894"/>
      <c r="BU123" s="894"/>
      <c r="BV123" s="894">
        <v>5480085</v>
      </c>
      <c r="BW123" s="894"/>
      <c r="BX123" s="894"/>
      <c r="BY123" s="894"/>
      <c r="BZ123" s="894"/>
      <c r="CA123" s="894">
        <v>5130216</v>
      </c>
      <c r="CB123" s="894"/>
      <c r="CC123" s="894"/>
      <c r="CD123" s="894"/>
      <c r="CE123" s="894"/>
      <c r="CF123" s="804"/>
      <c r="CG123" s="805"/>
      <c r="CH123" s="805"/>
      <c r="CI123" s="805"/>
      <c r="CJ123" s="895"/>
      <c r="CK123" s="930"/>
      <c r="CL123" s="916"/>
      <c r="CM123" s="916"/>
      <c r="CN123" s="916"/>
      <c r="CO123" s="917"/>
      <c r="CP123" s="896" t="s">
        <v>477</v>
      </c>
      <c r="CQ123" s="897"/>
      <c r="CR123" s="897"/>
      <c r="CS123" s="897"/>
      <c r="CT123" s="897"/>
      <c r="CU123" s="897"/>
      <c r="CV123" s="897"/>
      <c r="CW123" s="897"/>
      <c r="CX123" s="897"/>
      <c r="CY123" s="897"/>
      <c r="CZ123" s="897"/>
      <c r="DA123" s="897"/>
      <c r="DB123" s="897"/>
      <c r="DC123" s="897"/>
      <c r="DD123" s="897"/>
      <c r="DE123" s="897"/>
      <c r="DF123" s="898"/>
      <c r="DG123" s="837" t="s">
        <v>383</v>
      </c>
      <c r="DH123" s="838"/>
      <c r="DI123" s="838"/>
      <c r="DJ123" s="838"/>
      <c r="DK123" s="839"/>
      <c r="DL123" s="840" t="s">
        <v>433</v>
      </c>
      <c r="DM123" s="838"/>
      <c r="DN123" s="838"/>
      <c r="DO123" s="838"/>
      <c r="DP123" s="839"/>
      <c r="DQ123" s="840" t="s">
        <v>433</v>
      </c>
      <c r="DR123" s="838"/>
      <c r="DS123" s="838"/>
      <c r="DT123" s="838"/>
      <c r="DU123" s="839"/>
      <c r="DV123" s="885" t="s">
        <v>433</v>
      </c>
      <c r="DW123" s="886"/>
      <c r="DX123" s="886"/>
      <c r="DY123" s="886"/>
      <c r="DZ123" s="887"/>
    </row>
    <row r="124" spans="1:130" s="226" customFormat="1" ht="26.25" customHeight="1" thickBot="1">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440</v>
      </c>
      <c r="AB124" s="838"/>
      <c r="AC124" s="838"/>
      <c r="AD124" s="838"/>
      <c r="AE124" s="839"/>
      <c r="AF124" s="840" t="s">
        <v>429</v>
      </c>
      <c r="AG124" s="838"/>
      <c r="AH124" s="838"/>
      <c r="AI124" s="838"/>
      <c r="AJ124" s="839"/>
      <c r="AK124" s="840" t="s">
        <v>433</v>
      </c>
      <c r="AL124" s="838"/>
      <c r="AM124" s="838"/>
      <c r="AN124" s="838"/>
      <c r="AO124" s="839"/>
      <c r="AP124" s="885" t="s">
        <v>437</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433</v>
      </c>
      <c r="BR124" s="892"/>
      <c r="BS124" s="892"/>
      <c r="BT124" s="892"/>
      <c r="BU124" s="892"/>
      <c r="BV124" s="892" t="s">
        <v>433</v>
      </c>
      <c r="BW124" s="892"/>
      <c r="BX124" s="892"/>
      <c r="BY124" s="892"/>
      <c r="BZ124" s="892"/>
      <c r="CA124" s="892" t="s">
        <v>433</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t="s">
        <v>441</v>
      </c>
      <c r="DH124" s="821"/>
      <c r="DI124" s="821"/>
      <c r="DJ124" s="821"/>
      <c r="DK124" s="822"/>
      <c r="DL124" s="823" t="s">
        <v>437</v>
      </c>
      <c r="DM124" s="821"/>
      <c r="DN124" s="821"/>
      <c r="DO124" s="821"/>
      <c r="DP124" s="822"/>
      <c r="DQ124" s="823" t="s">
        <v>441</v>
      </c>
      <c r="DR124" s="821"/>
      <c r="DS124" s="821"/>
      <c r="DT124" s="821"/>
      <c r="DU124" s="822"/>
      <c r="DV124" s="909" t="s">
        <v>437</v>
      </c>
      <c r="DW124" s="910"/>
      <c r="DX124" s="910"/>
      <c r="DY124" s="910"/>
      <c r="DZ124" s="911"/>
    </row>
    <row r="125" spans="1:130" s="226" customFormat="1" ht="26.25" customHeight="1">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433</v>
      </c>
      <c r="AB125" s="838"/>
      <c r="AC125" s="838"/>
      <c r="AD125" s="838"/>
      <c r="AE125" s="839"/>
      <c r="AF125" s="840" t="s">
        <v>429</v>
      </c>
      <c r="AG125" s="838"/>
      <c r="AH125" s="838"/>
      <c r="AI125" s="838"/>
      <c r="AJ125" s="839"/>
      <c r="AK125" s="840" t="s">
        <v>437</v>
      </c>
      <c r="AL125" s="838"/>
      <c r="AM125" s="838"/>
      <c r="AN125" s="838"/>
      <c r="AO125" s="839"/>
      <c r="AP125" s="885" t="s">
        <v>441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437</v>
      </c>
      <c r="DH125" s="903"/>
      <c r="DI125" s="903"/>
      <c r="DJ125" s="903"/>
      <c r="DK125" s="903"/>
      <c r="DL125" s="903" t="s">
        <v>441</v>
      </c>
      <c r="DM125" s="903"/>
      <c r="DN125" s="903"/>
      <c r="DO125" s="903"/>
      <c r="DP125" s="903"/>
      <c r="DQ125" s="903" t="s">
        <v>433</v>
      </c>
      <c r="DR125" s="903"/>
      <c r="DS125" s="903"/>
      <c r="DT125" s="903"/>
      <c r="DU125" s="903"/>
      <c r="DV125" s="904" t="s">
        <v>433</v>
      </c>
      <c r="DW125" s="904"/>
      <c r="DX125" s="904"/>
      <c r="DY125" s="904"/>
      <c r="DZ125" s="905"/>
    </row>
    <row r="126" spans="1:130" s="226" customFormat="1" ht="26.25" customHeight="1" thickBot="1">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437</v>
      </c>
      <c r="AB126" s="838"/>
      <c r="AC126" s="838"/>
      <c r="AD126" s="838"/>
      <c r="AE126" s="839"/>
      <c r="AF126" s="840" t="s">
        <v>433</v>
      </c>
      <c r="AG126" s="838"/>
      <c r="AH126" s="838"/>
      <c r="AI126" s="838"/>
      <c r="AJ126" s="839"/>
      <c r="AK126" s="840" t="s">
        <v>433</v>
      </c>
      <c r="AL126" s="838"/>
      <c r="AM126" s="838"/>
      <c r="AN126" s="838"/>
      <c r="AO126" s="839"/>
      <c r="AP126" s="885" t="s">
        <v>441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t="s">
        <v>437</v>
      </c>
      <c r="DH126" s="875"/>
      <c r="DI126" s="875"/>
      <c r="DJ126" s="875"/>
      <c r="DK126" s="875"/>
      <c r="DL126" s="875" t="s">
        <v>433</v>
      </c>
      <c r="DM126" s="875"/>
      <c r="DN126" s="875"/>
      <c r="DO126" s="875"/>
      <c r="DP126" s="875"/>
      <c r="DQ126" s="875" t="s">
        <v>441</v>
      </c>
      <c r="DR126" s="875"/>
      <c r="DS126" s="875"/>
      <c r="DT126" s="875"/>
      <c r="DU126" s="875"/>
      <c r="DV126" s="852" t="s">
        <v>433</v>
      </c>
      <c r="DW126" s="852"/>
      <c r="DX126" s="852"/>
      <c r="DY126" s="852"/>
      <c r="DZ126" s="853"/>
    </row>
    <row r="127" spans="1:130" s="226" customFormat="1" ht="26.25" customHeight="1">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10</v>
      </c>
      <c r="AB127" s="838"/>
      <c r="AC127" s="838"/>
      <c r="AD127" s="838"/>
      <c r="AE127" s="839"/>
      <c r="AF127" s="840">
        <v>8</v>
      </c>
      <c r="AG127" s="838"/>
      <c r="AH127" s="838"/>
      <c r="AI127" s="838"/>
      <c r="AJ127" s="839"/>
      <c r="AK127" s="840">
        <v>7</v>
      </c>
      <c r="AL127" s="838"/>
      <c r="AM127" s="838"/>
      <c r="AN127" s="838"/>
      <c r="AO127" s="839"/>
      <c r="AP127" s="885">
        <v>0</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383</v>
      </c>
      <c r="DH127" s="875"/>
      <c r="DI127" s="875"/>
      <c r="DJ127" s="875"/>
      <c r="DK127" s="875"/>
      <c r="DL127" s="875" t="s">
        <v>437</v>
      </c>
      <c r="DM127" s="875"/>
      <c r="DN127" s="875"/>
      <c r="DO127" s="875"/>
      <c r="DP127" s="875"/>
      <c r="DQ127" s="875" t="s">
        <v>441</v>
      </c>
      <c r="DR127" s="875"/>
      <c r="DS127" s="875"/>
      <c r="DT127" s="875"/>
      <c r="DU127" s="875"/>
      <c r="DV127" s="852" t="s">
        <v>437</v>
      </c>
      <c r="DW127" s="852"/>
      <c r="DX127" s="852"/>
      <c r="DY127" s="852"/>
      <c r="DZ127" s="853"/>
    </row>
    <row r="128" spans="1:130" s="226" customFormat="1" ht="26.25" customHeight="1" thickBot="1">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t="s">
        <v>441</v>
      </c>
      <c r="AB128" s="859"/>
      <c r="AC128" s="859"/>
      <c r="AD128" s="859"/>
      <c r="AE128" s="860"/>
      <c r="AF128" s="861" t="s">
        <v>383</v>
      </c>
      <c r="AG128" s="859"/>
      <c r="AH128" s="859"/>
      <c r="AI128" s="859"/>
      <c r="AJ128" s="860"/>
      <c r="AK128" s="861" t="s">
        <v>433</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441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t="s">
        <v>441</v>
      </c>
      <c r="DH128" s="849"/>
      <c r="DI128" s="849"/>
      <c r="DJ128" s="849"/>
      <c r="DK128" s="849"/>
      <c r="DL128" s="849">
        <v>10301</v>
      </c>
      <c r="DM128" s="849"/>
      <c r="DN128" s="849"/>
      <c r="DO128" s="849"/>
      <c r="DP128" s="849"/>
      <c r="DQ128" s="849">
        <v>7151</v>
      </c>
      <c r="DR128" s="849"/>
      <c r="DS128" s="849"/>
      <c r="DT128" s="849"/>
      <c r="DU128" s="849"/>
      <c r="DV128" s="850">
        <v>0.7</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1412240</v>
      </c>
      <c r="AB129" s="838"/>
      <c r="AC129" s="838"/>
      <c r="AD129" s="838"/>
      <c r="AE129" s="839"/>
      <c r="AF129" s="840">
        <v>1347101</v>
      </c>
      <c r="AG129" s="838"/>
      <c r="AH129" s="838"/>
      <c r="AI129" s="838"/>
      <c r="AJ129" s="839"/>
      <c r="AK129" s="840">
        <v>1258538</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383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222090</v>
      </c>
      <c r="AB130" s="838"/>
      <c r="AC130" s="838"/>
      <c r="AD130" s="838"/>
      <c r="AE130" s="839"/>
      <c r="AF130" s="840">
        <v>213900</v>
      </c>
      <c r="AG130" s="838"/>
      <c r="AH130" s="838"/>
      <c r="AI130" s="838"/>
      <c r="AJ130" s="839"/>
      <c r="AK130" s="840">
        <v>206489</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3.9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1190150</v>
      </c>
      <c r="AB131" s="821"/>
      <c r="AC131" s="821"/>
      <c r="AD131" s="821"/>
      <c r="AE131" s="822"/>
      <c r="AF131" s="823">
        <v>1133201</v>
      </c>
      <c r="AG131" s="821"/>
      <c r="AH131" s="821"/>
      <c r="AI131" s="821"/>
      <c r="AJ131" s="822"/>
      <c r="AK131" s="823">
        <v>1052049</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t="s">
        <v>433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3.0926353820000001</v>
      </c>
      <c r="AB132" s="801"/>
      <c r="AC132" s="801"/>
      <c r="AD132" s="801"/>
      <c r="AE132" s="802"/>
      <c r="AF132" s="803">
        <v>3.4138692079999999</v>
      </c>
      <c r="AG132" s="801"/>
      <c r="AH132" s="801"/>
      <c r="AI132" s="801"/>
      <c r="AJ132" s="802"/>
      <c r="AK132" s="803">
        <v>5.4591563699999996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3.7</v>
      </c>
      <c r="AB133" s="780"/>
      <c r="AC133" s="780"/>
      <c r="AD133" s="780"/>
      <c r="AE133" s="781"/>
      <c r="AF133" s="779">
        <v>3.4</v>
      </c>
      <c r="AG133" s="780"/>
      <c r="AH133" s="780"/>
      <c r="AI133" s="780"/>
      <c r="AJ133" s="781"/>
      <c r="AK133" s="779">
        <v>3.9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6RDZxWtk1SO9huZjJJh6UlCyM5rlqqYVm2KegL6G15vTFJAnUcUzpemhLdd2dIcJGQ0FYtK5amy1Tt2rQeWSIA==" saltValue="/q9MbefkSp4iLPqU5XkD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bwR+aVcO2oIweaAfMC1TQ2fVB8rdfXPHH9biH7XfaocaJ5qiRSsRZD9tyvYnapopuM8Jpn2dUTfftJ3gpy3KQ==" saltValue="Kc2Y9W6Pf7fbRMrDHwCB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7o7hjlGq+hj4O6KKe6ERsFz+7TIXoaj5qFVreHK0MukrH5yN6vQYWYe68iLw7mL9cBP2L4NeAEaZGHTa9kSbA==" saltValue="WHLGe6xIrwuZO2t1UJnRM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427212</v>
      </c>
      <c r="AP9" s="292">
        <v>361738</v>
      </c>
      <c r="AQ9" s="293">
        <v>189734</v>
      </c>
      <c r="AR9" s="294">
        <v>90.7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42270</v>
      </c>
      <c r="AP10" s="295">
        <v>35792</v>
      </c>
      <c r="AQ10" s="296">
        <v>22180</v>
      </c>
      <c r="AR10" s="297">
        <v>61.4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4376</v>
      </c>
      <c r="AP11" s="295">
        <v>3705</v>
      </c>
      <c r="AQ11" s="296">
        <v>28692</v>
      </c>
      <c r="AR11" s="297">
        <v>-87.1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t="s">
        <v>515</v>
      </c>
      <c r="AP12" s="295" t="s">
        <v>515</v>
      </c>
      <c r="AQ12" s="296">
        <v>4806</v>
      </c>
      <c r="AR12" s="297" t="s">
        <v>515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515</v>
      </c>
      <c r="AP13" s="295" t="s">
        <v>515</v>
      </c>
      <c r="AQ13" s="296" t="s">
        <v>515</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6963</v>
      </c>
      <c r="AP14" s="295">
        <v>5896</v>
      </c>
      <c r="AQ14" s="296">
        <v>8976</v>
      </c>
      <c r="AR14" s="297">
        <v>-34.299999999999997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16401</v>
      </c>
      <c r="AP15" s="295">
        <v>13887</v>
      </c>
      <c r="AQ15" s="296">
        <v>4161</v>
      </c>
      <c r="AR15" s="297">
        <v>233.7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-32480</v>
      </c>
      <c r="AP16" s="295">
        <v>-27502</v>
      </c>
      <c r="AQ16" s="296">
        <v>-17989</v>
      </c>
      <c r="AR16" s="297">
        <v>52.9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464742</v>
      </c>
      <c r="AP17" s="295">
        <v>393516</v>
      </c>
      <c r="AQ17" s="296">
        <v>240560</v>
      </c>
      <c r="AR17" s="297">
        <v>63.6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46.57</v>
      </c>
      <c r="AP21" s="308">
        <v>21.65</v>
      </c>
      <c r="AQ21" s="309">
        <v>24.92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92.5</v>
      </c>
      <c r="AP22" s="313">
        <v>95.4</v>
      </c>
      <c r="AQ22" s="314">
        <v>-2.9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216643</v>
      </c>
      <c r="AP32" s="322">
        <v>183440</v>
      </c>
      <c r="AQ32" s="323">
        <v>139228</v>
      </c>
      <c r="AR32" s="324">
        <v>31.8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515</v>
      </c>
      <c r="AP34" s="322" t="s">
        <v>515</v>
      </c>
      <c r="AQ34" s="323">
        <v>5</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35535</v>
      </c>
      <c r="AP35" s="322">
        <v>30089</v>
      </c>
      <c r="AQ35" s="323">
        <v>32095</v>
      </c>
      <c r="AR35" s="324">
        <v>-6.3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8699</v>
      </c>
      <c r="AP36" s="322">
        <v>7366</v>
      </c>
      <c r="AQ36" s="323">
        <v>5254</v>
      </c>
      <c r="AR36" s="324">
        <v>40.200000000000003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v>3045</v>
      </c>
      <c r="AP37" s="322">
        <v>2578</v>
      </c>
      <c r="AQ37" s="323">
        <v>1384</v>
      </c>
      <c r="AR37" s="324">
        <v>86.3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t="s">
        <v>515</v>
      </c>
      <c r="AP38" s="325" t="s">
        <v>515</v>
      </c>
      <c r="AQ38" s="326">
        <v>32</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t="s">
        <v>515</v>
      </c>
      <c r="AP39" s="322" t="s">
        <v>515</v>
      </c>
      <c r="AQ39" s="323">
        <v>-8131</v>
      </c>
      <c r="AR39" s="324" t="s">
        <v>515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-206489</v>
      </c>
      <c r="AP40" s="322">
        <v>-174843</v>
      </c>
      <c r="AQ40" s="323">
        <v>-126394</v>
      </c>
      <c r="AR40" s="324">
        <v>38.299999999999997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57433</v>
      </c>
      <c r="AP41" s="322">
        <v>48631</v>
      </c>
      <c r="AQ41" s="323">
        <v>43473</v>
      </c>
      <c r="AR41" s="324">
        <v>11.9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757652</v>
      </c>
      <c r="AN51" s="344">
        <v>605153</v>
      </c>
      <c r="AO51" s="345">
        <v>-8.1</v>
      </c>
      <c r="AP51" s="346">
        <v>316331</v>
      </c>
      <c r="AQ51" s="347">
        <v>38.6</v>
      </c>
      <c r="AR51" s="348">
        <v>-46.7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405015</v>
      </c>
      <c r="AN52" s="352">
        <v>323494</v>
      </c>
      <c r="AO52" s="353">
        <v>-32.299999999999997</v>
      </c>
      <c r="AP52" s="354">
        <v>106387</v>
      </c>
      <c r="AQ52" s="355">
        <v>22.8</v>
      </c>
      <c r="AR52" s="356">
        <v>-55.1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523320</v>
      </c>
      <c r="AN53" s="344">
        <v>424428</v>
      </c>
      <c r="AO53" s="345">
        <v>-29.9</v>
      </c>
      <c r="AP53" s="346">
        <v>333013</v>
      </c>
      <c r="AQ53" s="347">
        <v>5.3</v>
      </c>
      <c r="AR53" s="348">
        <v>-35.200000000000003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390330</v>
      </c>
      <c r="AN54" s="352">
        <v>316569</v>
      </c>
      <c r="AO54" s="353">
        <v>-2.1</v>
      </c>
      <c r="AP54" s="354">
        <v>126732</v>
      </c>
      <c r="AQ54" s="355">
        <v>19.100000000000001</v>
      </c>
      <c r="AR54" s="356">
        <v>-21.2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581452</v>
      </c>
      <c r="AN55" s="344">
        <v>481334</v>
      </c>
      <c r="AO55" s="345">
        <v>13.4</v>
      </c>
      <c r="AP55" s="346">
        <v>280458</v>
      </c>
      <c r="AQ55" s="347">
        <v>-15.8</v>
      </c>
      <c r="AR55" s="348">
        <v>29.2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466232</v>
      </c>
      <c r="AN56" s="352">
        <v>385954</v>
      </c>
      <c r="AO56" s="353">
        <v>21.9</v>
      </c>
      <c r="AP56" s="354">
        <v>127286</v>
      </c>
      <c r="AQ56" s="355">
        <v>0.4</v>
      </c>
      <c r="AR56" s="356">
        <v>21.5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525691</v>
      </c>
      <c r="AN57" s="344">
        <v>434815</v>
      </c>
      <c r="AO57" s="345">
        <v>-9.6999999999999993</v>
      </c>
      <c r="AP57" s="346">
        <v>291945</v>
      </c>
      <c r="AQ57" s="347">
        <v>4.0999999999999996</v>
      </c>
      <c r="AR57" s="348">
        <v>-13.8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306035</v>
      </c>
      <c r="AN58" s="352">
        <v>253131</v>
      </c>
      <c r="AO58" s="353">
        <v>-34.4</v>
      </c>
      <c r="AP58" s="354">
        <v>127651</v>
      </c>
      <c r="AQ58" s="355">
        <v>0.3</v>
      </c>
      <c r="AR58" s="356">
        <v>-34.700000000000003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720096</v>
      </c>
      <c r="AN59" s="344">
        <v>609734</v>
      </c>
      <c r="AO59" s="345">
        <v>40.200000000000003</v>
      </c>
      <c r="AP59" s="346">
        <v>291173</v>
      </c>
      <c r="AQ59" s="347">
        <v>-0.3</v>
      </c>
      <c r="AR59" s="348">
        <v>40.5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497054</v>
      </c>
      <c r="AN60" s="352">
        <v>420876</v>
      </c>
      <c r="AO60" s="353">
        <v>66.3</v>
      </c>
      <c r="AP60" s="354">
        <v>119071</v>
      </c>
      <c r="AQ60" s="355">
        <v>-6.7</v>
      </c>
      <c r="AR60" s="356">
        <v>73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621642</v>
      </c>
      <c r="AN61" s="359">
        <v>511093</v>
      </c>
      <c r="AO61" s="360">
        <v>1.2</v>
      </c>
      <c r="AP61" s="361">
        <v>302584</v>
      </c>
      <c r="AQ61" s="362">
        <v>6.4</v>
      </c>
      <c r="AR61" s="348">
        <v>-5.2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412933</v>
      </c>
      <c r="AN62" s="352">
        <v>340005</v>
      </c>
      <c r="AO62" s="353">
        <v>3.9</v>
      </c>
      <c r="AP62" s="354">
        <v>121425</v>
      </c>
      <c r="AQ62" s="355">
        <v>7.2</v>
      </c>
      <c r="AR62" s="356">
        <v>-3.3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Ulo+5A6bzdhVwg5cFGfi7TGJx56CCJlMK8lCLbkbrV/4Hn4E7Zwc6sJkk+anzk3PxChWCUoYLn6ALlq7fGUuQ==" saltValue="c0Xx6Kp2qgUi6Nx44pDr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A3Xtg3t83hnfgQxkBOrdW4oEhvBtyD0/I5hcWnfAx6u6rMLca0dUhtPQfnsryiNrWdFgfJuoSB4u3tzHH9bYQ==" saltValue="1tmJQEBUjaJ4Ow0EjTxx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qYvsQmWgpfPvaEx4zqIBl/snDXj2of1GPMqiBVXZa8/fYysP+xscJvN4M7u+Sr8GqfWIAm8RnSqtbRI69R7Zw==" saltValue="4DRv+u7/yhmFReRrCjKD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12" t="s">
        <v>3</v>
      </c>
      <c r="D47" s="1212"/>
      <c r="E47" s="1213"/>
      <c r="F47" s="11">
        <v>35.53</v>
      </c>
      <c r="G47" s="12">
        <v>43.96</v>
      </c>
      <c r="H47" s="12">
        <v>42.49</v>
      </c>
      <c r="I47" s="12">
        <v>48.25</v>
      </c>
      <c r="J47" s="13">
        <v>48.28</v>
      </c>
    </row>
    <row r="48" spans="2:10" ht="57.75" customHeight="1">
      <c r="B48" s="14"/>
      <c r="C48" s="1214" t="s">
        <v>4</v>
      </c>
      <c r="D48" s="1214"/>
      <c r="E48" s="1215"/>
      <c r="F48" s="15">
        <v>5.74</v>
      </c>
      <c r="G48" s="16">
        <v>5.75</v>
      </c>
      <c r="H48" s="16">
        <v>7.19</v>
      </c>
      <c r="I48" s="16">
        <v>6.6</v>
      </c>
      <c r="J48" s="17">
        <v>7.07</v>
      </c>
    </row>
    <row r="49" spans="2:10" ht="57.75" customHeight="1" thickBot="1">
      <c r="B49" s="18"/>
      <c r="C49" s="1216" t="s">
        <v>5</v>
      </c>
      <c r="D49" s="1216"/>
      <c r="E49" s="1217"/>
      <c r="F49" s="19">
        <v>4.97</v>
      </c>
      <c r="G49" s="20">
        <v>2.91</v>
      </c>
      <c r="H49" s="20">
        <v>1.63</v>
      </c>
      <c r="I49" s="20">
        <v>2.78</v>
      </c>
      <c r="J49" s="21" t="s">
        <v>563</v>
      </c>
    </row>
    <row r="50" spans="2:10" ht="13.5" customHeight="1"/>
    <row r="51" spans="2:10" ht="13.5" hidden="1" customHeight="1"/>
    <row r="52" spans="2:10" ht="13.5" hidden="1" customHeight="1"/>
    <row r="53" spans="2:10" ht="13.5" hidden="1" customHeight="1"/>
  </sheetData>
  <sheetProtection algorithmName="SHA-512" hashValue="NOipMct29vqWUYWLHtS7rpEdPcWqhq9Aa0ZJ/ucvKDSgEtrWuYxzdfzrLhCxz2/hWm8XPw7B0xqp5z49f8JVJw==" saltValue="hA/qRkwQ+GTMfcilEGt3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2019-10-21T08:30:15Z</cp:lastPrinted>
  <dcterms:created xsi:type="dcterms:W3CDTF">2019-06-06T08:36:53Z</dcterms:created>
  <dcterms:modified xsi:type="dcterms:W3CDTF">2019-10-29T07:20:26Z</dcterms:modified>
  <cp:category/>
</cp:coreProperties>
</file>