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1010\Desktop\財政資料集の公表\"/>
    </mc:Choice>
  </mc:AlternateContent>
  <xr:revisionPtr revIDLastSave="0" documentId="8_{3E73C1D3-9954-418A-9E70-4A29EC65F633}" xr6:coauthVersionLast="46" xr6:coauthVersionMax="46" xr10:uidLastSave="{00000000-0000-0000-0000-000000000000}"/>
  <bookViews>
    <workbookView xWindow="-120" yWindow="-120" windowWidth="20730" windowHeight="11160" tabRatio="599" firstSheet="10" activeTab="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s="1"/>
  <c r="U35" i="10" s="1"/>
  <c r="U36" i="10" s="1"/>
  <c r="U37"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<sst xmlns="http://schemas.openxmlformats.org/spreadsheetml/2006/main" count="1099" uniqueCount="597">
  <si>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</si>
  <si>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</si>
  <si>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</si>
  <si>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</si>
  <si>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</si>
  <si>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</si>
  <si>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</si>
  <si>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</si>
  <si>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</si>
  <si>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</si>
  <si>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</si>
  <si>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</si>
  <si>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</si>
  <si>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</si>
  <si>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</si>
  <si>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</si>
  <si>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</si>
  <si>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</si>
  <si>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</si>
  <si>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</si>
  <si>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</si>
  <si>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</si>
  <si>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</si>
  <si>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</si>
  <si>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</si>
  <si>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</si>
  <si>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</si>
  <si>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</si>
  <si>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</si>
  <si>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</si>
  <si>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</si>
  <si>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</si>
  <si>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</si>
  <si>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</si>
  <si>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</si>
  <si>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</si>
  <si>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</si>
  <si>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</si>
  <si>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</si>
  <si>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</si>
  <si>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</si>
  <si>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</si>
  <si>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</si>
  <si>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</si>
  <si>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</si>
  <si>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</si>
  <si>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</si>
  <si>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</si>
  <si>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</si>
  <si>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</si>
  <si>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</si>
  <si>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</si>
  <si>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</si>
  <si>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</si>
  <si>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</si>
  <si>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</si>
  <si>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</si>
  <si>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</si>
  <si>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</si>
  <si>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</si>
  <si>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</si>
  <si>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</si>
  <si>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</si>
  <si>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</si>
  <si>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</si>
  <si>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</si>
  <si>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</si>
  <si>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</si>
  <si>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</si>
  <si>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</si>
  <si>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</si>
  <si>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</si>
  <si>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</si>
  <si>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</si>
  <si>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</si>
  <si>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</si>
  <si>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</si>
  <si>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</si>
  <si>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</si>
  <si>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</si>
  <si>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</si>
  <si>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</si>
  <si>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</si>
  <si>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</si>
  <si>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</si>
  <si>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</si>
  <si>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</si>
  <si>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</si>
  <si>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</si>
  <si>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</si>
  <si>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</si>
  <si>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</si>
  <si>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</si>
  <si>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</si>
  <si>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</si>
  <si>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</si>
  <si>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</si>
  <si>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</si>
  <si>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</si>
  <si>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</si>
  <si>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</si>
  <si>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</si>
  <si>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</si>
  <si>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</si>
  <si>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</si>
  <si>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</si>
  <si>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</si>
  <si>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</si>
  <si>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</si>
  <si>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</si>
  <si>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</si>
  <si>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</si>
  <si>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</si>
  <si>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</si>
  <si>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</si>
  <si>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</si>
  <si>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</si>
  <si>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</si>
  <si>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</si>
  <si>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</si>
  <si>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</si>
  <si>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</si>
  <si>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</si>
  <si>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</si>
  <si>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</si>
  <si>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</si>
  <si>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</si>
  <si>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</si>
  <si>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</si>
  <si>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</si>
  <si>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</si>
  <si>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</si>
  <si>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</si>
  <si>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</si>
  <si>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</si>
  <si>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</si>
  <si>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</si>
  <si>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</si>
  <si>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</si>
  <si>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</si>
  <si>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</si>
  <si>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</si>
  <si>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</si>
  <si>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</si>
  <si>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</si>
  <si>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</si>
  <si>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</si>
  <si>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</si>
  <si>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</si>
  <si>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</si>
  <si>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</si>
  <si>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</si>
  <si>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</si>
  <si>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</si>
  <si>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</si>
  <si>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</si>
  <si>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</si>
  <si>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</si>
  <si>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</si>
  <si>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</si>
  <si>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</si>
  <si>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</si>
  <si>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</si>
  <si>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</si>
  <si>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</si>
  <si>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</si>
  <si>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</si>
  <si>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</si>
  <si>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</si>
  <si>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</si>
  <si>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</si>
  <si>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</si>
  <si>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</si>
  <si>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</si>
  <si>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</si>
  <si>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</si>
  <si>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</si>
  <si>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</si>
  <si>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</si>
  <si>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</si>
  <si>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</si>
  <si>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</si>
  <si>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</si>
  <si>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</si>
  <si>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</si>
  <si>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</si>
  <si>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</si>
  <si>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</si>
  <si>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</si>
  <si>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</si>
  <si>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</si>
  <si>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</si>
  <si>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</si>
  <si>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</si>
  <si>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</si>
  <si>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</si>
  <si>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</si>
  <si>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</si>
  <si>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</si>
  <si>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</si>
  <si>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</si>
  <si>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</si>
  <si>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</si>
  <si>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</si>
  <si>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</si>
  <si>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</si>
  <si>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</si>
  <si>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</si>
  <si>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</si>
  <si>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</si>
  <si>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宮崎県西米良村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</si>
  <si>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</si>
  <si>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</si>
  <si>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</si>
  <si>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</si>
  <si>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</si>
  <si>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</si>
  <si>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</si>
  <si>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</si>
  <si>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</si>
  <si>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</si>
  <si>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</si>
  <si>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</si>
  <si>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</si>
  <si>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</si>
  <si>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</si>
  <si>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</si>
  <si>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</si>
  <si>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</si>
  <si>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</si>
  <si>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</si>
  <si>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</si>
  <si>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</si>
  <si>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</si>
  <si>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</si>
  <si>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</si>
  <si>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</si>
  <si>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</si>
  <si>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</si>
  <si>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</si>
  <si>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</si>
  <si>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</si>
  <si>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</si>
  <si>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</si>
  <si>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</si>
  <si>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</si>
  <si>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</si>
  <si>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</si>
  <si>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</si>
  <si>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</si>
  <si>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</si>
  <si>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</si>
  <si>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</si>
  <si>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</si>
  <si>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</si>
  <si>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</si>
  <si>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</si>
  <si>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</si>
  <si>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</si>
  <si>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</si>
  <si>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</si>
  <si>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</si>
  <si>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</si>
  <si>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</si>
  <si>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</si>
  <si>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</si>
  <si>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</si>
  <si>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</si>
  <si>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</si>
  <si>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</si>
  <si>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</si>
  <si>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</si>
  <si>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</si>
  <si>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</si>
  <si>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</si>
  <si>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</si>
  <si>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</si>
  <si>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</si>
  <si>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</si>
  <si>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</si>
  <si>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</si>
  <si>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</si>
  <si>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</si>
  <si>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</si>
  <si>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</si>
  <si>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</si>
  <si>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</si>
  <si>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</si>
  <si>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</si>
  <si>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</si>
  <si>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</si>
  <si>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</si>
  <si>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</si>
  <si>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</si>
  <si>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</si>
  <si>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</si>
  <si>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</si>
  <si>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</si>
  <si>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</si>
  <si>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</si>
  <si>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</si>
  <si>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</si>
  <si>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</si>
  <si>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</si>
  <si>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</si>
  <si>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</si>
  <si>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</si>
  <si>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</si>
  <si>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</si>
  <si>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</si>
  <si>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</si>
  <si>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</si>
  <si>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</si>
  <si>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</si>
  <si>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</si>
  <si>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</si>
  <si>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</si>
  <si>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</si>
  <si>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</si>
  <si>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</si>
  <si>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</si>
  <si>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</si>
  <si>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</si>
  <si>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</si>
  <si>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</si>
  <si>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</si>
  <si>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</si>
  <si>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</si>
  <si>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</si>
  <si>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</si>
  <si>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</si>
  <si>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</si>
  <si>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</si>
  <si>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</si>
  <si>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</si>
  <si>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</si>
  <si>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</si>
  <si>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</si>
  <si>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</si>
  <si>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</si>
  <si>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</si>
  <si>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</si>
  <si>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</si>
  <si>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</si>
  <si>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</si>
  <si>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</si>
  <si>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</si>
  <si>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</si>
  <si>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</si>
  <si>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</si>
  <si>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</si>
  <si>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</si>
  <si>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</si>
  <si>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</si>
  <si>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</si>
  <si>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</si>
  <si>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</si>
  <si>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</si>
  <si>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</si>
  <si>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</si>
  <si>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</si>
  <si>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</si>
  <si>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</si>
  <si>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宮崎県西米良村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</si>
  <si>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</si>
  <si>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</si>
  <si>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</si>
  <si>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</si>
  <si>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</si>
  <si>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</si>
  <si>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</si>
  <si>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</si>
  <si>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</si>
  <si>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</si>
  <si>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</si>
  <si>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</si>
  <si>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</si>
  <si>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</si>
  <si>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</si>
  <si>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</si>
  <si>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</si>
  <si>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</si>
  <si>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</si>
  <si>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</si>
  <si>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</si>
  <si>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</si>
  <si>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</si>
  <si>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</si>
  <si>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</si>
  <si>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</si>
  <si>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</si>
  <si>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</si>
  <si>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</si>
  <si>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</si>
  <si>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</si>
  <si>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</si>
  <si>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</si>
  <si>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</si>
  <si>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</si>
  <si>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</si>
  <si>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</si>
  <si>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</si>
  <si>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</si>
  <si>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</si>
  <si>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</si>
  <si>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</si>
  <si>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</si>
  <si>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</si>
  <si>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</si>
  <si>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</si>
  <si>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</si>
  <si>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</si>
  <si>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</si>
  <si>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</si>
  <si>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</si>
  <si>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</si>
  <si>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</si>
  <si>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</si>
  <si>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</si>
  <si>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</si>
  <si>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</si>
  <si>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</si>
  <si>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</si>
  <si>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</si>
  <si>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</si>
  <si>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</si>
  <si>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</si>
  <si>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</si>
  <si>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</si>
  <si>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</si>
  <si>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</si>
  <si>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</si>
  <si>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</si>
  <si>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</si>
  <si>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</si>
  <si>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</si>
  <si>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</si>
  <si>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</si>
  <si>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</si>
  <si>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</si>
  <si>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</si>
  <si>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</si>
  <si>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</si>
  <si>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</si>
  <si>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</si>
  <si>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</si>
  <si>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</si>
  <si>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</si>
  <si>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</si>
  <si>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</si>
  <si>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</si>
  <si>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</si>
  <si>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</si>
  <si>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</si>
  <si>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</si>
  <si>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</si>
  <si>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</si>
  <si>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</si>
  <si>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</si>
  <si>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</si>
  <si>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</si>
  <si>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</si>
  <si>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</si>
  <si>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</si>
  <si>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</si>
  <si>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</si>
  <si>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</si>
  <si>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</si>
  <si>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</si>
  <si>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</si>
  <si>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</si>
  <si>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</si>
  <si>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</si>
  <si>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</si>
  <si>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介護保険事業勘定会計</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</si>
  <si>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</si>
  <si>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</si>
  <si>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</si>
  <si>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</si>
  <si>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</si>
  <si>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</si>
  <si>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</si>
  <si>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</si>
  <si>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</si>
  <si>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</si>
  <si>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</si>
  <si>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</si>
  <si>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</si>
  <si>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</si>
  <si>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</si>
  <si>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</si>
  <si>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</si>
  <si>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</si>
  <si>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</si>
  <si>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</si>
  <si>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</si>
  <si>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</si>
  <si>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</si>
  <si>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</si>
  <si>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</si>
  <si>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</si>
  <si>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</si>
  <si>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</si>
  <si>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</si>
  <si>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</si>
  <si>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</si>
  <si>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</si>
  <si>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</si>
  <si>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</si>
  <si>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</si>
  <si>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</si>
  <si>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</si>
  <si>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</si>
  <si>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</si>
  <si>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</si>
  <si>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</si>
  <si>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</si>
  <si>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</si>
  <si>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</si>
  <si>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</si>
  <si>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</si>
  <si>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</si>
  <si>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</si>
  <si>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</si>
  <si>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</si>
  <si>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</si>
  <si>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</si>
  <si>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</si>
  <si>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</si>
  <si>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</si>
  <si>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</si>
  <si>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</si>
  <si>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</si>
  <si>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</si>
  <si>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</si>
  <si>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</si>
  <si>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</si>
  <si>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</si>
  <si>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</si>
  <si>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</si>
  <si>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</si>
  <si>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</si>
  <si>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</si>
  <si>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</si>
  <si>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</si>
  <si>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</si>
  <si>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</si>
  <si>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</si>
  <si>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</si>
  <si>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</si>
  <si>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</si>
  <si>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</si>
  <si>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</si>
  <si>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</si>
  <si>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</si>
  <si>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</si>
  <si>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</si>
  <si>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</si>
  <si>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</si>
  <si>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</si>
  <si>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</si>
  <si>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3.36</t>
  </si>
  <si>
    <t>一般会計</t>
  </si>
  <si>
    <t>介護保険事業勘定会計</t>
  </si>
  <si>
    <t>国民健康保険事業勘定会計</t>
  </si>
  <si>
    <t>国民健康保険診療施設勘定会計</t>
  </si>
  <si>
    <t>簡易水道事業</t>
  </si>
  <si>
    <t>下水道事業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</si>
  <si>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</si>
  <si>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</si>
  <si>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</si>
  <si>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</si>
  <si>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</si>
  <si>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</si>
  <si>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</si>
  <si>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</si>
  <si>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</si>
  <si>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</si>
  <si>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西都児湯環境整備事務組合</t>
    <phoneticPr fontId="2"/>
  </si>
  <si>
    <t>宮崎県市町村総合事務組合</t>
    <phoneticPr fontId="2"/>
  </si>
  <si>
    <t>宮崎県後期高齢者医療広域連合</t>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</si>
  <si>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</si>
  <si>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2">
      <t>ミヤザキ</t>
    </rPh>
    <rPh sb="2" eb="3">
      <t>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</si>
  <si>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</si>
  <si>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宮崎県環境整備公社</t>
    <rPh sb="0" eb="2">
      <t>ミヤザキ</t>
    </rPh>
    <rPh sb="2" eb="3">
      <t>ケン</t>
    </rPh>
    <rPh sb="3" eb="5">
      <t>カンキョウ</t>
    </rPh>
    <rPh sb="5" eb="7">
      <t>セイビ</t>
    </rPh>
    <rPh sb="7" eb="9">
      <t>コウシャ</t>
    </rPh>
    <phoneticPr fontId="2"/>
  </si>
  <si>
    <t>米良の庄</t>
    <rPh sb="0" eb="2">
      <t>メラ</t>
    </rPh>
    <rPh sb="3" eb="4">
      <t>ショウ</t>
    </rPh>
    <phoneticPr fontId="2"/>
  </si>
  <si>
    <t>〇</t>
    <phoneticPr fontId="2"/>
  </si>
  <si>
    <t>-</t>
    <phoneticPr fontId="2"/>
  </si>
  <si>
    <t>ふるさと振興基金</t>
    <rPh sb="4" eb="6">
      <t>シンコウ</t>
    </rPh>
    <rPh sb="6" eb="8">
      <t>キキン</t>
    </rPh>
    <phoneticPr fontId="2"/>
  </si>
  <si>
    <t>情報網基盤整備基金</t>
    <rPh sb="0" eb="2">
      <t>ジョウホウ</t>
    </rPh>
    <rPh sb="2" eb="3">
      <t>モウ</t>
    </rPh>
    <rPh sb="3" eb="5">
      <t>キバン</t>
    </rPh>
    <rPh sb="5" eb="7">
      <t>セイビ</t>
    </rPh>
    <rPh sb="7" eb="9">
      <t>キキン</t>
    </rPh>
    <phoneticPr fontId="5"/>
  </si>
  <si>
    <t>ふたば園施設整備基金</t>
    <rPh sb="3" eb="4">
      <t>エン</t>
    </rPh>
    <rPh sb="4" eb="6">
      <t>シセツ</t>
    </rPh>
    <rPh sb="6" eb="8">
      <t>セイビ</t>
    </rPh>
    <rPh sb="8" eb="10">
      <t>キキン</t>
    </rPh>
    <phoneticPr fontId="5"/>
  </si>
  <si>
    <t>地域福祉基金</t>
    <rPh sb="0" eb="2">
      <t>チイキ</t>
    </rPh>
    <rPh sb="2" eb="4">
      <t>フクシ</t>
    </rPh>
    <rPh sb="4" eb="6">
      <t>キキン</t>
    </rPh>
    <phoneticPr fontId="2"/>
  </si>
  <si>
    <t>双子キャンプ場整備基金</t>
    <rPh sb="0" eb="2">
      <t>フタゴ</t>
    </rPh>
    <rPh sb="6" eb="7">
      <t>ジョウ</t>
    </rPh>
    <rPh sb="7" eb="9">
      <t>セイビ</t>
    </rPh>
    <rPh sb="9" eb="11">
      <t>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</si>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</sst>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8949-4AE8-9DB5-4DFBFE0948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481334</c:v>
                </c:pt>
                <c:pt idx="1">
                  <c:v>434815</c:v>
                </c:pt>
                <c:pt idx="2">
                  <c:v>609734</c:v>
                </c:pt>
                <c:pt idx="3">
                  <c:v>690379</c:v>
                </c:pt>
                <c:pt idx="4">
                  <c:v>534490</c:v>
                </c:pt>
              </c:numCache>
            </c:numRef>
          </c:val>
          <c:smooth val="0"/>
          <c:extLst>
            <c:ext xmlns:c16="http://schemas.microsoft.com/office/drawing/2014/chart" uri="{C3380CC4-5D6E-409C-BE32-E72D297353CC}">
              <c16:uniqueId val="{00000001-8949-4AE8-9DB5-4DFBFE0948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7.19</c:v>
                </c:pt>
                <c:pt idx="1">
                  <c:v>6.6</c:v>
                </c:pt>
                <c:pt idx="2">
                  <c:v>7.07</c:v>
                </c:pt>
                <c:pt idx="3">
                  <c:v>8.58</c:v>
                </c:pt>
                <c:pt idx="4">
                  <c:v>9.86</c:v>
                </c:pt>
              </c:numCache>
            </c:numRef>
          </c:val>
          <c:extLst>
            <c:ext xmlns:c16="http://schemas.microsoft.com/office/drawing/2014/chart" uri="{C3380CC4-5D6E-409C-BE32-E72D297353CC}">
              <c16:uniqueId val="{00000000-4526-4E40-882E-86E622980D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42.49</c:v>
                </c:pt>
                <c:pt idx="1">
                  <c:v>48.25</c:v>
                </c:pt>
                <c:pt idx="2">
                  <c:v>48.28</c:v>
                </c:pt>
                <c:pt idx="3">
                  <c:v>51.06</c:v>
                </c:pt>
                <c:pt idx="4">
                  <c:v>55.24</c:v>
                </c:pt>
              </c:numCache>
            </c:numRef>
          </c:val>
          <c:extLst>
            <c:ext xmlns:c16="http://schemas.microsoft.com/office/drawing/2014/chart" uri="{C3380CC4-5D6E-409C-BE32-E72D297353CC}">
              <c16:uniqueId val="{00000001-4526-4E40-882E-86E622980D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1.63</c:v>
                </c:pt>
                <c:pt idx="1">
                  <c:v>2.78</c:v>
                </c:pt>
                <c:pt idx="2">
                  <c:v>-3.36</c:v>
                </c:pt>
                <c:pt idx="3">
                  <c:v>1.05</c:v>
                </c:pt>
                <c:pt idx="4">
                  <c:v>5.64</c:v>
                </c:pt>
              </c:numCache>
            </c:numRef>
          </c:val>
          <c:smooth val="0"/>
          <c:extLst>
            <c:ext xmlns:c16="http://schemas.microsoft.com/office/drawing/2014/chart" uri="{C3380CC4-5D6E-409C-BE32-E72D297353CC}">
              <c16:uniqueId val="{00000002-4526-4E40-882E-86E622980D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D4-4990-921F-946CC9612B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D4-4990-921F-946CC9612B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D4-4990-921F-946CC9612BDD}"/>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0.12</c:v>
                </c:pt>
                <c:pt idx="4">
                  <c:v>#N/A</c:v>
                </c:pt>
                <c:pt idx="5">
                  <c:v>0.2</c:v>
                </c:pt>
                <c:pt idx="6">
                  <c:v>#N/A</c:v>
                </c:pt>
                <c:pt idx="7">
                  <c:v>0.08</c:v>
                </c:pt>
                <c:pt idx="8">
                  <c:v>#N/A</c:v>
                </c:pt>
                <c:pt idx="9">
                  <c:v>0.04</c:v>
                </c:pt>
              </c:numCache>
            </c:numRef>
          </c:val>
          <c:extLst>
            <c:ext xmlns:c16="http://schemas.microsoft.com/office/drawing/2014/chart" uri="{C3380CC4-5D6E-409C-BE32-E72D297353CC}">
              <c16:uniqueId val="{00000003-27D4-4990-921F-946CC9612BDD}"/>
            </c:ext>
          </c:extLst>
        </c:ser>
        <c:ser>
          <c:idx val="4"/>
          <c:order val="4"/>
          <c:tx>
            <c:strRef>
              <c:f>データシート!$A$31</c:f>
              <c:strCache>
                <c:ptCount val="1"/>
                <c:pt idx="0">
                  <c:v>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c:v>
                </c:pt>
                <c:pt idx="4">
                  <c:v>#N/A</c:v>
                </c:pt>
                <c:pt idx="5">
                  <c:v>0.16</c:v>
                </c:pt>
                <c:pt idx="6">
                  <c:v>#N/A</c:v>
                </c:pt>
                <c:pt idx="7">
                  <c:v>0.19</c:v>
                </c:pt>
                <c:pt idx="8">
                  <c:v>#N/A</c:v>
                </c:pt>
                <c:pt idx="9">
                  <c:v>0.1</c:v>
                </c:pt>
              </c:numCache>
            </c:numRef>
          </c:val>
          <c:extLst>
            <c:ext xmlns:c16="http://schemas.microsoft.com/office/drawing/2014/chart" uri="{C3380CC4-5D6E-409C-BE32-E72D297353CC}">
              <c16:uniqueId val="{00000004-27D4-4990-921F-946CC9612BDD}"/>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0.28999999999999998</c:v>
                </c:pt>
                <c:pt idx="4">
                  <c:v>#N/A</c:v>
                </c:pt>
                <c:pt idx="5">
                  <c:v>0.22</c:v>
                </c:pt>
                <c:pt idx="6">
                  <c:v>#N/A</c:v>
                </c:pt>
                <c:pt idx="7">
                  <c:v>0.16</c:v>
                </c:pt>
                <c:pt idx="8">
                  <c:v>#N/A</c:v>
                </c:pt>
                <c:pt idx="9">
                  <c:v>0.24</c:v>
                </c:pt>
              </c:numCache>
            </c:numRef>
          </c:val>
          <c:extLst>
            <c:ext xmlns:c16="http://schemas.microsoft.com/office/drawing/2014/chart" uri="{C3380CC4-5D6E-409C-BE32-E72D297353CC}">
              <c16:uniqueId val="{00000005-27D4-4990-921F-946CC9612BDD}"/>
            </c:ext>
          </c:extLst>
        </c:ser>
        <c:ser>
          <c:idx val="6"/>
          <c:order val="6"/>
          <c:tx>
            <c:strRef>
              <c:f>データシート!$A$33</c:f>
              <c:strCache>
                <c:ptCount val="1"/>
                <c:pt idx="0">
                  <c:v>国民健康保険診療施設勘定会計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0.28999999999999998</c:v>
                </c:pt>
                <c:pt idx="4">
                  <c:v>#N/A</c:v>
                </c:pt>
                <c:pt idx="5">
                  <c:v>0.79</c:v>
                </c:pt>
                <c:pt idx="6">
                  <c:v>#N/A</c:v>
                </c:pt>
                <c:pt idx="7">
                  <c:v>0.6</c:v>
                </c:pt>
                <c:pt idx="8">
                  <c:v>#N/A</c:v>
                </c:pt>
                <c:pt idx="9">
                  <c:v>0.37</c:v>
                </c:pt>
              </c:numCache>
            </c:numRef>
          </c:val>
          <c:extLst>
            <c:ext xmlns:c16="http://schemas.microsoft.com/office/drawing/2014/chart" uri="{C3380CC4-5D6E-409C-BE32-E72D297353CC}">
              <c16:uniqueId val="{00000006-27D4-4990-921F-946CC9612BDD}"/>
            </c:ext>
          </c:extLst>
        </c:ser>
        <c:ser>
          <c:idx val="7"/>
          <c:order val="7"/>
          <c:tx>
            <c:strRef>
              <c:f>データシート!$A$34</c:f>
              <c:strCache>
                <c:ptCount val="1"/>
                <c:pt idx="0">
                  <c:v>国民健康保険事業勘定会計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1.94</c:v>
                </c:pt>
                <c:pt idx="2">
                  <c:v>#N/A</c:v>
                </c:pt>
                <c:pt idx="3">
                  <c:v>2.91</c:v>
                </c:pt>
                <c:pt idx="4">
                  <c:v>#N/A</c:v>
                </c:pt>
                <c:pt idx="5">
                  <c:v>3.35</c:v>
                </c:pt>
                <c:pt idx="6">
                  <c:v>#N/A</c:v>
                </c:pt>
                <c:pt idx="7">
                  <c:v>1.58</c:v>
                </c:pt>
                <c:pt idx="8">
                  <c:v>#N/A</c:v>
                </c:pt>
                <c:pt idx="9">
                  <c:v>2.0499999999999998</c:v>
                </c:pt>
              </c:numCache>
            </c:numRef>
          </c:val>
          <c:extLst>
            <c:ext xmlns:c16="http://schemas.microsoft.com/office/drawing/2014/chart" uri="{C3380CC4-5D6E-409C-BE32-E72D297353CC}">
              <c16:uniqueId val="{00000007-27D4-4990-921F-946CC9612BDD}"/>
            </c:ext>
          </c:extLst>
        </c:ser>
        <c:ser>
          <c:idx val="8"/>
          <c:order val="8"/>
          <c:tx>
            <c:strRef>
              <c:f>データシート!$A$35</c:f>
              <c:strCache>
                <c:ptCount val="1"/>
                <c:pt idx="0">
                  <c:v>介護保険事業勘定会計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1.75</c:v>
                </c:pt>
                <c:pt idx="2">
                  <c:v>#N/A</c:v>
                </c:pt>
                <c:pt idx="3">
                  <c:v>1.48</c:v>
                </c:pt>
                <c:pt idx="4">
                  <c:v>#N/A</c:v>
                </c:pt>
                <c:pt idx="5">
                  <c:v>2.0299999999999998</c:v>
                </c:pt>
                <c:pt idx="6">
                  <c:v>#N/A</c:v>
                </c:pt>
                <c:pt idx="7">
                  <c:v>2.54</c:v>
                </c:pt>
                <c:pt idx="8">
                  <c:v>#N/A</c:v>
                </c:pt>
                <c:pt idx="9">
                  <c:v>2.74</c:v>
                </c:pt>
              </c:numCache>
            </c:numRef>
          </c:val>
          <c:extLst>
            <c:ext xmlns:c16="http://schemas.microsoft.com/office/drawing/2014/chart" uri="{C3380CC4-5D6E-409C-BE32-E72D297353CC}">
              <c16:uniqueId val="{00000008-27D4-4990-921F-946CC9612B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7.18</c:v>
                </c:pt>
                <c:pt idx="2">
                  <c:v>#N/A</c:v>
                </c:pt>
                <c:pt idx="3">
                  <c:v>6.59</c:v>
                </c:pt>
                <c:pt idx="4">
                  <c:v>#N/A</c:v>
                </c:pt>
                <c:pt idx="5">
                  <c:v>7.07</c:v>
                </c:pt>
                <c:pt idx="6">
                  <c:v>#N/A</c:v>
                </c:pt>
                <c:pt idx="7">
                  <c:v>8.58</c:v>
                </c:pt>
                <c:pt idx="8">
                  <c:v>#N/A</c:v>
                </c:pt>
                <c:pt idx="9">
                  <c:v>9.86</c:v>
                </c:pt>
              </c:numCache>
            </c:numRef>
          </c:val>
          <c:extLst>
            <c:ext xmlns:c16="http://schemas.microsoft.com/office/drawing/2014/chart" uri="{C3380CC4-5D6E-409C-BE32-E72D297353CC}">
              <c16:uniqueId val="{00000009-27D4-4990-921F-946CC9612B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c:v>
                </c:pt>
                <c:pt idx="5">
                  <c:v>214</c:v>
                </c:pt>
                <c:pt idx="8">
                  <c:v>206</c:v>
                </c:pt>
                <c:pt idx="11">
                  <c:v>189</c:v>
                </c:pt>
                <c:pt idx="14">
                  <c:v>186</c:v>
                </c:pt>
              </c:numCache>
            </c:numRef>
          </c:val>
          <c:extLst>
            <c:ext xmlns:c16="http://schemas.microsoft.com/office/drawing/2014/chart" uri="{C3380CC4-5D6E-409C-BE32-E72D297353CC}">
              <c16:uniqueId val="{00000000-BEDE-420C-90C2-4737B2E0B4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DE-420C-90C2-4737B2E0B4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BEDE-420C-90C2-4737B2E0B4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10</c:v>
                </c:pt>
                <c:pt idx="6">
                  <c:v>9</c:v>
                </c:pt>
                <c:pt idx="9">
                  <c:v>10</c:v>
                </c:pt>
                <c:pt idx="12">
                  <c:v>6</c:v>
                </c:pt>
              </c:numCache>
            </c:numRef>
          </c:val>
          <c:extLst>
            <c:ext xmlns:c16="http://schemas.microsoft.com/office/drawing/2014/chart" uri="{C3380CC4-5D6E-409C-BE32-E72D297353CC}">
              <c16:uniqueId val="{00000003-BEDE-420C-90C2-4737B2E0B4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c:v>
                </c:pt>
                <c:pt idx="3">
                  <c:v>37</c:v>
                </c:pt>
                <c:pt idx="6">
                  <c:v>36</c:v>
                </c:pt>
                <c:pt idx="9">
                  <c:v>37</c:v>
                </c:pt>
                <c:pt idx="12">
                  <c:v>46</c:v>
                </c:pt>
              </c:numCache>
            </c:numRef>
          </c:val>
          <c:extLst>
            <c:ext xmlns:c16="http://schemas.microsoft.com/office/drawing/2014/chart" uri="{C3380CC4-5D6E-409C-BE32-E72D297353CC}">
              <c16:uniqueId val="{00000004-BEDE-420C-90C2-4737B2E0B4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DE-420C-90C2-4737B2E0B4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DE-420C-90C2-4737B2E0B4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208</c:v>
                </c:pt>
                <c:pt idx="3">
                  <c:v>203</c:v>
                </c:pt>
                <c:pt idx="6">
                  <c:v>217</c:v>
                </c:pt>
                <c:pt idx="9">
                  <c:v>211</c:v>
                </c:pt>
                <c:pt idx="12">
                  <c:v>212</c:v>
                </c:pt>
              </c:numCache>
            </c:numRef>
          </c:val>
          <c:extLst>
            <c:ext xmlns:c16="http://schemas.microsoft.com/office/drawing/2014/chart" uri="{C3380CC4-5D6E-409C-BE32-E72D297353CC}">
              <c16:uniqueId val="{00000007-BEDE-420C-90C2-4737B2E0B4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c:v>
                </c:pt>
                <c:pt idx="2">
                  <c:v>#N/A</c:v>
                </c:pt>
                <c:pt idx="3">
                  <c:v>#N/A</c:v>
                </c:pt>
                <c:pt idx="4">
                  <c:v>39</c:v>
                </c:pt>
                <c:pt idx="5">
                  <c:v>#N/A</c:v>
                </c:pt>
                <c:pt idx="6">
                  <c:v>#N/A</c:v>
                </c:pt>
                <c:pt idx="7">
                  <c:v>59</c:v>
                </c:pt>
                <c:pt idx="8">
                  <c:v>#N/A</c:v>
                </c:pt>
                <c:pt idx="9">
                  <c:v>#N/A</c:v>
                </c:pt>
                <c:pt idx="10">
                  <c:v>72</c:v>
                </c:pt>
                <c:pt idx="11">
                  <c:v>#N/A</c:v>
                </c:pt>
                <c:pt idx="12">
                  <c:v>#N/A</c:v>
                </c:pt>
                <c:pt idx="13">
                  <c:v>81</c:v>
                </c:pt>
                <c:pt idx="14">
                  <c:v>#N/A</c:v>
                </c:pt>
              </c:numCache>
            </c:numRef>
          </c:val>
          <c:smooth val="0"/>
          <c:extLst>
            <c:ext xmlns:c16="http://schemas.microsoft.com/office/drawing/2014/chart" uri="{C3380CC4-5D6E-409C-BE32-E72D297353CC}">
              <c16:uniqueId val="{00000008-BEDE-420C-90C2-4737B2E0B4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2005</c:v>
                </c:pt>
                <c:pt idx="5">
                  <c:v>1798</c:v>
                </c:pt>
                <c:pt idx="8">
                  <c:v>1756</c:v>
                </c:pt>
                <c:pt idx="11">
                  <c:v>1689</c:v>
                </c:pt>
                <c:pt idx="14">
                  <c:v>1849</c:v>
                </c:pt>
              </c:numCache>
            </c:numRef>
          </c:val>
          <c:extLst>
            <c:ext xmlns:c16="http://schemas.microsoft.com/office/drawing/2014/chart" uri="{C3380CC4-5D6E-409C-BE32-E72D297353CC}">
              <c16:uniqueId val="{00000000-4E15-4B1A-B625-274680CE3B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E15-4B1A-B625-274680CE3B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3698</c:v>
                </c:pt>
                <c:pt idx="5">
                  <c:v>3682</c:v>
                </c:pt>
                <c:pt idx="8">
                  <c:v>3374</c:v>
                </c:pt>
                <c:pt idx="11">
                  <c:v>2738</c:v>
                </c:pt>
                <c:pt idx="14">
                  <c:v>2434</c:v>
                </c:pt>
              </c:numCache>
            </c:numRef>
          </c:val>
          <c:extLst>
            <c:ext xmlns:c16="http://schemas.microsoft.com/office/drawing/2014/chart" uri="{C3380CC4-5D6E-409C-BE32-E72D297353CC}">
              <c16:uniqueId val="{00000002-4E15-4B1A-B625-274680CE3B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15-4B1A-B625-274680CE3B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15-4B1A-B625-274680CE3B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10</c:v>
                </c:pt>
                <c:pt idx="6">
                  <c:v>7</c:v>
                </c:pt>
                <c:pt idx="9">
                  <c:v>6</c:v>
                </c:pt>
                <c:pt idx="12">
                  <c:v>0</c:v>
                </c:pt>
              </c:numCache>
            </c:numRef>
          </c:val>
          <c:extLst>
            <c:ext xmlns:c16="http://schemas.microsoft.com/office/drawing/2014/chart" uri="{C3380CC4-5D6E-409C-BE32-E72D297353CC}">
              <c16:uniqueId val="{00000005-4E15-4B1A-B625-274680CE3B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328</c:v>
                </c:pt>
                <c:pt idx="3">
                  <c:v>338</c:v>
                </c:pt>
                <c:pt idx="6">
                  <c:v>312</c:v>
                </c:pt>
                <c:pt idx="9">
                  <c:v>290</c:v>
                </c:pt>
                <c:pt idx="12">
                  <c:v>260</c:v>
                </c:pt>
              </c:numCache>
            </c:numRef>
          </c:val>
          <c:extLst>
            <c:ext xmlns:c16="http://schemas.microsoft.com/office/drawing/2014/chart" uri="{C3380CC4-5D6E-409C-BE32-E72D297353CC}">
              <c16:uniqueId val="{00000006-4E15-4B1A-B625-274680CE3B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c:v>
                </c:pt>
                <c:pt idx="3">
                  <c:v>30</c:v>
                </c:pt>
                <c:pt idx="6">
                  <c:v>20</c:v>
                </c:pt>
                <c:pt idx="9">
                  <c:v>10</c:v>
                </c:pt>
                <c:pt idx="12">
                  <c:v>4</c:v>
                </c:pt>
              </c:numCache>
            </c:numRef>
          </c:val>
          <c:extLst>
            <c:ext xmlns:c16="http://schemas.microsoft.com/office/drawing/2014/chart" uri="{C3380CC4-5D6E-409C-BE32-E72D297353CC}">
              <c16:uniqueId val="{00000007-4E15-4B1A-B625-274680CE3B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390</c:v>
                </c:pt>
                <c:pt idx="3">
                  <c:v>429</c:v>
                </c:pt>
                <c:pt idx="6">
                  <c:v>485</c:v>
                </c:pt>
                <c:pt idx="9">
                  <c:v>423</c:v>
                </c:pt>
                <c:pt idx="12">
                  <c:v>289</c:v>
                </c:pt>
              </c:numCache>
            </c:numRef>
          </c:val>
          <c:extLst>
            <c:ext xmlns:c16="http://schemas.microsoft.com/office/drawing/2014/chart" uri="{C3380CC4-5D6E-409C-BE32-E72D297353CC}">
              <c16:uniqueId val="{00000008-4E15-4B1A-B625-274680CE3B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c:v>
                </c:pt>
                <c:pt idx="3">
                  <c:v>32</c:v>
                </c:pt>
                <c:pt idx="6">
                  <c:v>29</c:v>
                </c:pt>
                <c:pt idx="9">
                  <c:v>26</c:v>
                </c:pt>
                <c:pt idx="12">
                  <c:v>23</c:v>
                </c:pt>
              </c:numCache>
            </c:numRef>
          </c:val>
          <c:extLst>
            <c:ext xmlns:c16="http://schemas.microsoft.com/office/drawing/2014/chart" uri="{C3380CC4-5D6E-409C-BE32-E72D297353CC}">
              <c16:uniqueId val="{00000009-4E15-4B1A-B625-274680CE3B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2154</c:v>
                </c:pt>
                <c:pt idx="3">
                  <c:v>2101</c:v>
                </c:pt>
                <c:pt idx="6">
                  <c:v>2066</c:v>
                </c:pt>
                <c:pt idx="9">
                  <c:v>1995</c:v>
                </c:pt>
                <c:pt idx="12">
                  <c:v>2002</c:v>
                </c:pt>
              </c:numCache>
            </c:numRef>
          </c:val>
          <c:extLst>
            <c:ext xmlns:c16="http://schemas.microsoft.com/office/drawing/2014/chart" uri="{C3380CC4-5D6E-409C-BE32-E72D297353CC}">
              <c16:uniqueId val="{0000000A-4E15-4B1A-B625-274680CE3B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15-4B1A-B625-274680CE3B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608</c:v>
                </c:pt>
                <c:pt idx="1">
                  <c:v>607</c:v>
                </c:pt>
                <c:pt idx="2">
                  <c:v>659</c:v>
                </c:pt>
              </c:numCache>
            </c:numRef>
          </c:val>
          <c:extLst>
            <c:ext xmlns:c16="http://schemas.microsoft.com/office/drawing/2014/chart" uri="{C3380CC4-5D6E-409C-BE32-E72D297353CC}">
              <c16:uniqueId val="{00000000-6585-4324-AA0E-6A67773F59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c:v>
                </c:pt>
                <c:pt idx="1">
                  <c:v>250</c:v>
                </c:pt>
                <c:pt idx="2">
                  <c:v>200</c:v>
                </c:pt>
              </c:numCache>
            </c:numRef>
          </c:val>
          <c:extLst>
            <c:ext xmlns:c16="http://schemas.microsoft.com/office/drawing/2014/chart" uri="{C3380CC4-5D6E-409C-BE32-E72D297353CC}">
              <c16:uniqueId val="{00000001-6585-4324-AA0E-6A67773F59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2277</c:v>
                </c:pt>
                <c:pt idx="1">
                  <c:v>1855</c:v>
                </c:pt>
                <c:pt idx="2">
                  <c:v>1575</c:v>
                </c:pt>
              </c:numCache>
            </c:numRef>
          </c:val>
          <c:extLst>
            <c:ext xmlns:c16="http://schemas.microsoft.com/office/drawing/2014/chart" uri="{C3380CC4-5D6E-409C-BE32-E72D297353CC}">
              <c16:uniqueId val="{00000002-6585-4324-AA0E-6A67773F59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百万円の増となった。今後も計画的な起債、償還を行い、将来を見据えてて健全な財政運営に努める。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計画的な起債、償還を行ってきた一方で、基金については、観光施設建設（カリコボーズの宿）に向けて、計画的な積立を行っているところである。状況を把握しながら将来に負担を残さないように努める。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宮崎県西米良村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積み立てた一方で、「ふるさと振興基金」から地域づくりに関する事業のため、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億円取り崩し、認定こども園建設工事に伴い「ふたば園施設整備基金」を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取崩したこと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年度に建設予定のカリコボーズの宿建設工事に伴い、「ふたごキャンプ場整備基金」への積立てを行う。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・ふるさと振興基金：歴史、伝統、文化、産業を生かし、個性的で魅力的な地域づくりに関する施策の推進。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・双子キャンプ場整備基金：双子キャンプ場の整備・更新。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・情報網整備基金：防災行政無線、村内放送施設及び情報網の整備。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・ふたば園施設整備基金：認定こども園の整備。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・地域福祉基金：福祉の向上、高齢者保健福祉の支援。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・ふるさと振興基金：地域振興事業に係る財源として、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・双子キャンプ場整備基金：令和元年度から新たに始まる双子キャンプ場整備事業の財源として、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・情報網基盤整備基金：増減なし。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・ふたば園施設整備基金：認定こども園整備事業の財源として、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年度に予定する双子キャンプ場の更新事業のため、令和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・情報網整備基金：情報網の大規模更新に備えて、令和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・ふたば園施設整備基金：令和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・地域福祉基金：条例に基づき減額予定。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・財源不足分の調整の役割を担っており</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、取崩し額が積立額を下回ったため。</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・予算編成をする上で重要な基金であるため、状況を把握しながら、取り崩し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、積み増し等を計画的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・地方債の償還計画を踏まえ、今後も取り崩し、積み増し等計画的に行いながら、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億円程度を積み立てておくこととしている。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少子化・過疎化などの社会環境により自主財源の確保が厳しく、類似団体を下回っている現状である。行政サービスを維持しながら、行政運営の更なる効率化、集約化など、事業の集約、選択を進め、自立自走に向けた村づくり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地方譲与税、地方交付税等が増加したことにより、前年度から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2.3</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％減少した。今後も、人件費の削減など、行政改革への取組を通じて義務的経費の削減に努める。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139912</xdr:rowOff>
    </xdr:from>
    <xdr:to>
      <xdr:col>23</xdr:col>
      <xdr:colOff>133350</xdr:colOff>
      <xdr:row>65</xdr:row>
      <xdr:rowOff>60960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12712"/>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5586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63</xdr:row>
      <xdr:rowOff>154517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030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63</xdr:row>
      <xdr:rowOff>1694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5424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61189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人件費については、新規職員採用により決算額で</a:t>
          </a:r>
          <a:r>
            <a:rPr kumimoji="1" lang="en-US" altLang="ja-JP" sz="1300">
              <a:latin typeface="ＭＳ Ｐゴシック" panose="020B0600070205080204" pitchFamily="50" charset="-128"/>
              <a:ea typeface="ＭＳ Ｐゴシック" panose="020B0600070205080204" pitchFamily="50" charset="-128"/>
            </a:rPr>
            <a:t>21,257</a:t>
          </a:r>
          <a:r>
            <a:rPr kumimoji="1" lang="ja-JP" altLang="en-US" sz="1300">
              <a:latin typeface="ＭＳ Ｐゴシック" panose="020B0600070205080204" pitchFamily="50" charset="-128"/>
              <a:ea typeface="ＭＳ Ｐゴシック" panose="020B0600070205080204" pitchFamily="50" charset="-128"/>
            </a:rPr>
            <a:t>千円の増となり、物件費については、業務委託の減等により</a:t>
          </a:r>
          <a:r>
            <a:rPr kumimoji="1" lang="en-US" altLang="ja-JP" sz="1300">
              <a:latin typeface="ＭＳ Ｐゴシック" panose="020B0600070205080204" pitchFamily="50" charset="-128"/>
              <a:ea typeface="ＭＳ Ｐゴシック" panose="020B0600070205080204" pitchFamily="50" charset="-128"/>
            </a:rPr>
            <a:t>22,040</a:t>
          </a:r>
          <a:r>
            <a:rPr kumimoji="1" lang="ja-JP" altLang="en-US" sz="1300">
              <a:latin typeface="ＭＳ Ｐゴシック" panose="020B0600070205080204" pitchFamily="50" charset="-128"/>
              <a:ea typeface="ＭＳ Ｐゴシック" panose="020B0600070205080204" pitchFamily="50" charset="-128"/>
            </a:rPr>
            <a:t>千円の減となった。更に適正な定員管理に努めるとともに事務事業などの見直しを行いながら、経費削減に努めている。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72985</xdr:rowOff>
    </xdr:from>
    <xdr:to>
      <xdr:col>23</xdr:col>
      <xdr:colOff>133350</xdr:colOff>
      <xdr:row>86</xdr:row>
      <xdr:rowOff>7888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46235"/>
          <a:ext cx="838200" cy="10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40607</xdr:rowOff>
    </xdr:from>
    <xdr:to>
      <xdr:col>19</xdr:col>
      <xdr:colOff>133350</xdr:colOff>
      <xdr:row>85</xdr:row>
      <xdr:rowOff>72985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13857"/>
          <a:ext cx="889000" cy="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16708</xdr:rowOff>
    </xdr:from>
    <xdr:to>
      <xdr:col>15</xdr:col>
      <xdr:colOff>82550</xdr:colOff>
      <xdr:row>85</xdr:row>
      <xdr:rowOff>40607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89958"/>
          <a:ext cx="8890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102228</xdr:rowOff>
    </xdr:from>
    <xdr:to>
      <xdr:col>11</xdr:col>
      <xdr:colOff>31750</xdr:colOff>
      <xdr:row>85</xdr:row>
      <xdr:rowOff>16708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04028"/>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128538</xdr:rowOff>
    </xdr:from>
    <xdr:to>
      <xdr:col>23</xdr:col>
      <xdr:colOff>184150</xdr:colOff>
      <xdr:row>86</xdr:row>
      <xdr:rowOff>58688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100615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7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22185</xdr:rowOff>
    </xdr:from>
    <xdr:to>
      <xdr:col>19</xdr:col>
      <xdr:colOff>184150</xdr:colOff>
      <xdr:row>85</xdr:row>
      <xdr:rowOff>123785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108562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81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161257</xdr:rowOff>
    </xdr:from>
    <xdr:to>
      <xdr:col>15</xdr:col>
      <xdr:colOff>133350</xdr:colOff>
      <xdr:row>85</xdr:row>
      <xdr:rowOff>91407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76184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137358</xdr:rowOff>
    </xdr:from>
    <xdr:to>
      <xdr:col>11</xdr:col>
      <xdr:colOff>82550</xdr:colOff>
      <xdr:row>85</xdr:row>
      <xdr:rowOff>67508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52285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2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51428</xdr:rowOff>
    </xdr:from>
    <xdr:to>
      <xdr:col>7</xdr:col>
      <xdr:colOff>31750</xdr:colOff>
      <xdr:row>84</xdr:row>
      <xdr:rowOff>153028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137805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3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類似団体の水準を下回っている。今後も給与や手当等の適正化に努めながら、大きな変動がないよう縮減努力を行っていく。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256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168487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2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61384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163847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58014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人口減少が進む中、移住定住の対策として保育所職員を採用したため、前年度比で</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人の増となり、類似団体との比較において大幅に上回っている。今後も、職員配置の見直し等により、長期的観点から定員管理等の改善を図っていく。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6713</xdr:rowOff>
    </xdr:from>
    <xdr:to>
      <xdr:col>81</xdr:col>
      <xdr:colOff>44450</xdr:colOff>
      <xdr:row>66</xdr:row>
      <xdr:rowOff>141841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22413"/>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78885</xdr:rowOff>
    </xdr:from>
    <xdr:to>
      <xdr:col>77</xdr:col>
      <xdr:colOff>44450</xdr:colOff>
      <xdr:row>66</xdr:row>
      <xdr:rowOff>6713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23135"/>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12355</xdr:rowOff>
    </xdr:from>
    <xdr:to>
      <xdr:col>72</xdr:col>
      <xdr:colOff>203200</xdr:colOff>
      <xdr:row>65</xdr:row>
      <xdr:rowOff>78885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156605"/>
          <a:ext cx="889000" cy="6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12355</xdr:rowOff>
    </xdr:from>
    <xdr:to>
      <xdr:col>68</xdr:col>
      <xdr:colOff>152400</xdr:colOff>
      <xdr:row>65</xdr:row>
      <xdr:rowOff>13734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15660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91041</xdr:rowOff>
    </xdr:from>
    <xdr:to>
      <xdr:col>81</xdr:col>
      <xdr:colOff>95250</xdr:colOff>
      <xdr:row>67</xdr:row>
      <xdr:rowOff>21191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63118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7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127363</xdr:rowOff>
    </xdr:from>
    <xdr:to>
      <xdr:col>77</xdr:col>
      <xdr:colOff>95250</xdr:colOff>
      <xdr:row>66</xdr:row>
      <xdr:rowOff>57513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42290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5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28085</xdr:rowOff>
    </xdr:from>
    <xdr:to>
      <xdr:col>73</xdr:col>
      <xdr:colOff>44450</xdr:colOff>
      <xdr:row>65</xdr:row>
      <xdr:rowOff>129685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114462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133005</xdr:rowOff>
    </xdr:from>
    <xdr:to>
      <xdr:col>68</xdr:col>
      <xdr:colOff>203200</xdr:colOff>
      <xdr:row>65</xdr:row>
      <xdr:rowOff>63155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47932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9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134384</xdr:rowOff>
    </xdr:from>
    <xdr:to>
      <xdr:col>64</xdr:col>
      <xdr:colOff>152400</xdr:colOff>
      <xdr:row>65</xdr:row>
      <xdr:rowOff>64534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1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49311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9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ポイントの増となっているが、類似団体を下回っている。今後も、各数値に注意しながら地方債発行の抑制に努めている。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41</xdr:row>
      <xdr:rowOff>42418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9947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40</xdr:row>
      <xdr:rowOff>141478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3191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73914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077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64262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0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125239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地方債償還等に充当可能な基金による財源の確保など、将来負担額を充当可能財源が上回っているため、将来負担比率は標示されていない。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ポイント増となった。新規職員の増が主な要因である。類似団体の数値を上回っている状態であることから、定員管理を図りながら抑制に努めたい。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28702</xdr:rowOff>
    </xdr:from>
    <xdr:to>
      <xdr:col>24</xdr:col>
      <xdr:colOff>25400</xdr:colOff>
      <xdr:row>39</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152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421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60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12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9906</xdr:rowOff>
    </xdr:from>
    <xdr:to>
      <xdr:col>24</xdr:col>
      <xdr:colOff>76200</xdr:colOff>
      <xdr:row>39</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デジタル防災行政無線委託事業の終了等により前年比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ポイント減となった。今後も継続的に歳出抑制を図り、財政運営の健全化に努める。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159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38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ポイント増となった。類似団体の数値は下回っているが、今後も介護予防事業等を積極的に進めながら、医療費の抑制を図るなど、扶助費の削減に努めていきたい。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簡易水道事業繰出金、下水道事業繰出金が増加したため、前年度比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ポイントの増となった。類似団体平均を上回っているため、今後も繰出金等の適正化により健全な財政運営に努める。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27940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91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76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80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120667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25417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xdr:rowOff>
    </xdr:from>
    <xdr:to>
      <xdr:col>69</xdr:col>
      <xdr:colOff>142875</xdr:colOff>
      <xdr:row>55</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特定財源化（ふるさと振興基金充当）により、前年度比で</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ポイント減となった。類似団体の数値は下回っているが、今後も分析・再点検を行い、財政運営の健全化に努める。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0568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類似団体は下回っているが、計画的な起債と償還により、健全な財政運営が持続できるよう努めていきたい。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80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8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前年度より悪化しており、類似団体平均を大きく上回っている。定員管理の適正化や効率化に努めるとともに、全体的な経常経費の見直しによる縮減を進め、健全な財政運営に取り組んで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78423</xdr:rowOff>
    </xdr:from>
    <xdr:to>
      <xdr:col>82</xdr:col>
      <xdr:colOff>107950</xdr:colOff>
      <xdr:row>77</xdr:row>
      <xdr:rowOff>144145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80073"/>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155575</xdr:rowOff>
    </xdr:from>
    <xdr:to>
      <xdr:col>78</xdr:col>
      <xdr:colOff>69850</xdr:colOff>
      <xdr:row>77</xdr:row>
      <xdr:rowOff>144145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8577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155575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343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9843</xdr:rowOff>
    </xdr:from>
    <xdr:to>
      <xdr:col>69</xdr:col>
      <xdr:colOff>92075</xdr:colOff>
      <xdr:row>76</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40043"/>
          <a:ext cx="889000" cy="9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27623</xdr:rowOff>
    </xdr:from>
    <xdr:to>
      <xdr:col>82</xdr:col>
      <xdr:colOff>158750</xdr:colOff>
      <xdr:row>77</xdr:row>
      <xdr:rowOff>129223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171150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93345</xdr:rowOff>
    </xdr:from>
    <xdr:to>
      <xdr:col>78</xdr:col>
      <xdr:colOff>120650</xdr:colOff>
      <xdr:row>78</xdr:row>
      <xdr:rowOff>23495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104775</xdr:rowOff>
    </xdr:from>
    <xdr:to>
      <xdr:col>74</xdr:col>
      <xdr:colOff>31750</xdr:colOff>
      <xdr:row>77</xdr:row>
      <xdr:rowOff>34925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95935</xdr:rowOff>
    </xdr:from>
    <xdr:to>
      <xdr:col>29</xdr:col>
      <xdr:colOff>127000</xdr:colOff>
      <xdr:row>15</xdr:row>
      <xdr:rowOff>169369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15310"/>
          <a:ext cx="647700" cy="7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169369</xdr:rowOff>
    </xdr:from>
    <xdr:to>
      <xdr:col>26</xdr:col>
      <xdr:colOff>50800</xdr:colOff>
      <xdr:row>16</xdr:row>
      <xdr:rowOff>15527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88744"/>
          <a:ext cx="698500" cy="17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15527</xdr:rowOff>
    </xdr:from>
    <xdr:to>
      <xdr:col>22</xdr:col>
      <xdr:colOff>114300</xdr:colOff>
      <xdr:row>16</xdr:row>
      <xdr:rowOff>34274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06352"/>
          <a:ext cx="698500" cy="1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34274</xdr:rowOff>
    </xdr:from>
    <xdr:to>
      <xdr:col>18</xdr:col>
      <xdr:colOff>177800</xdr:colOff>
      <xdr:row>16</xdr:row>
      <xdr:rowOff>40877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25099"/>
          <a:ext cx="698500" cy="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45135</xdr:rowOff>
    </xdr:from>
    <xdr:to>
      <xdr:col>29</xdr:col>
      <xdr:colOff>177800</xdr:colOff>
      <xdr:row>15</xdr:row>
      <xdr:rowOff>146735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61662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118569</xdr:rowOff>
    </xdr:from>
    <xdr:to>
      <xdr:col>26</xdr:col>
      <xdr:colOff>101600</xdr:colOff>
      <xdr:row>16</xdr:row>
      <xdr:rowOff>48719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3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58896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0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136177</xdr:rowOff>
    </xdr:from>
    <xdr:to>
      <xdr:col>22</xdr:col>
      <xdr:colOff>165100</xdr:colOff>
      <xdr:row>16</xdr:row>
      <xdr:rowOff>66327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5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76504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2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154924</xdr:rowOff>
    </xdr:from>
    <xdr:to>
      <xdr:col>19</xdr:col>
      <xdr:colOff>38100</xdr:colOff>
      <xdr:row>16</xdr:row>
      <xdr:rowOff>85074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7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95251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161527</xdr:rowOff>
    </xdr:from>
    <xdr:to>
      <xdr:col>15</xdr:col>
      <xdr:colOff>101600</xdr:colOff>
      <xdr:row>16</xdr:row>
      <xdr:rowOff>91677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8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101854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4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20854</xdr:rowOff>
    </xdr:from>
    <xdr:to>
      <xdr:col>29</xdr:col>
      <xdr:colOff>127000</xdr:colOff>
      <xdr:row>35</xdr:row>
      <xdr:rowOff>98516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31204"/>
          <a:ext cx="647700" cy="77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98516</xdr:rowOff>
    </xdr:from>
    <xdr:to>
      <xdr:col>26</xdr:col>
      <xdr:colOff>50800</xdr:colOff>
      <xdr:row>35</xdr:row>
      <xdr:rowOff>194582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08866"/>
          <a:ext cx="698500" cy="9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194582</xdr:rowOff>
    </xdr:from>
    <xdr:to>
      <xdr:col>22</xdr:col>
      <xdr:colOff>114300</xdr:colOff>
      <xdr:row>35</xdr:row>
      <xdr:rowOff>321325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04932"/>
          <a:ext cx="698500" cy="12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321325</xdr:rowOff>
    </xdr:from>
    <xdr:to>
      <xdr:col>18</xdr:col>
      <xdr:colOff>177800</xdr:colOff>
      <xdr:row>35</xdr:row>
      <xdr:rowOff>332977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31675"/>
          <a:ext cx="698500" cy="1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312954</xdr:rowOff>
    </xdr:from>
    <xdr:to>
      <xdr:col>29</xdr:col>
      <xdr:colOff>177800</xdr:colOff>
      <xdr:row>35</xdr:row>
      <xdr:rowOff>71654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8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158030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47716</xdr:rowOff>
    </xdr:from>
    <xdr:to>
      <xdr:col>26</xdr:col>
      <xdr:colOff>101600</xdr:colOff>
      <xdr:row>35</xdr:row>
      <xdr:rowOff>149316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58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159493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26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143782</xdr:rowOff>
    </xdr:from>
    <xdr:to>
      <xdr:col>22</xdr:col>
      <xdr:colOff>165100</xdr:colOff>
      <xdr:row>35</xdr:row>
      <xdr:rowOff>245382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5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255559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2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270525</xdr:rowOff>
    </xdr:from>
    <xdr:to>
      <xdr:col>19</xdr:col>
      <xdr:colOff>38100</xdr:colOff>
      <xdr:row>36</xdr:row>
      <xdr:rowOff>29225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8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6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282177</xdr:rowOff>
    </xdr:from>
    <xdr:to>
      <xdr:col>15</xdr:col>
      <xdr:colOff>101600</xdr:colOff>
      <xdr:row>36</xdr:row>
      <xdr:rowOff>40877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9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25654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7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150878</xdr:rowOff>
    </xdr:from>
    <xdr:to>
      <xdr:col>24</xdr:col>
      <xdr:colOff>63500</xdr:colOff>
      <xdr:row>35</xdr:row>
      <xdr:rowOff>32791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80178"/>
          <a:ext cx="8382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32791</xdr:rowOff>
    </xdr:from>
    <xdr:to>
      <xdr:col>19</xdr:col>
      <xdr:colOff>177800</xdr:colOff>
      <xdr:row>35</xdr:row>
      <xdr:rowOff>41139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33541"/>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41139</xdr:rowOff>
    </xdr:from>
    <xdr:to>
      <xdr:col>15</xdr:col>
      <xdr:colOff>50800</xdr:colOff>
      <xdr:row>35</xdr:row>
      <xdr:rowOff>61227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41889"/>
          <a:ext cx="889000" cy="2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61227</xdr:rowOff>
    </xdr:from>
    <xdr:to>
      <xdr:col>10</xdr:col>
      <xdr:colOff>114300</xdr:colOff>
      <xdr:row>35</xdr:row>
      <xdr:rowOff>67937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061977"/>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100078</xdr:rowOff>
    </xdr:from>
    <xdr:to>
      <xdr:col>24</xdr:col>
      <xdr:colOff>114300</xdr:colOff>
      <xdr:row>35</xdr:row>
      <xdr:rowOff>30228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122955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8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153441</xdr:rowOff>
    </xdr:from>
    <xdr:to>
      <xdr:col>20</xdr:col>
      <xdr:colOff>38100</xdr:colOff>
      <xdr:row>35</xdr:row>
      <xdr:rowOff>83591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100118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161789</xdr:rowOff>
    </xdr:from>
    <xdr:to>
      <xdr:col>15</xdr:col>
      <xdr:colOff>101600</xdr:colOff>
      <xdr:row>35</xdr:row>
      <xdr:rowOff>91939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108466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6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10427</xdr:rowOff>
    </xdr:from>
    <xdr:to>
      <xdr:col>10</xdr:col>
      <xdr:colOff>165100</xdr:colOff>
      <xdr:row>35</xdr:row>
      <xdr:rowOff>112027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128554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8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17137</xdr:rowOff>
    </xdr:from>
    <xdr:to>
      <xdr:col>6</xdr:col>
      <xdr:colOff>38100</xdr:colOff>
      <xdr:row>35</xdr:row>
      <xdr:rowOff>118737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135264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9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17128</xdr:rowOff>
    </xdr:from>
    <xdr:to>
      <xdr:col>24</xdr:col>
      <xdr:colOff>63500</xdr:colOff>
      <xdr:row>55</xdr:row>
      <xdr:rowOff>106866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46878"/>
          <a:ext cx="838200" cy="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106866</xdr:rowOff>
    </xdr:from>
    <xdr:to>
      <xdr:col>19</xdr:col>
      <xdr:colOff>177800</xdr:colOff>
      <xdr:row>55</xdr:row>
      <xdr:rowOff>142393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36616"/>
          <a:ext cx="889000" cy="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142393</xdr:rowOff>
    </xdr:from>
    <xdr:to>
      <xdr:col>15</xdr:col>
      <xdr:colOff>50800</xdr:colOff>
      <xdr:row>55</xdr:row>
      <xdr:rowOff>167545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72143"/>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167545</xdr:rowOff>
    </xdr:from>
    <xdr:to>
      <xdr:col>10</xdr:col>
      <xdr:colOff>114300</xdr:colOff>
      <xdr:row>56</xdr:row>
      <xdr:rowOff>108401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97295"/>
          <a:ext cx="889000" cy="1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137778</xdr:rowOff>
    </xdr:from>
    <xdr:to>
      <xdr:col>24</xdr:col>
      <xdr:colOff>114300</xdr:colOff>
      <xdr:row>55</xdr:row>
      <xdr:rowOff>67928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160655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4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56066</xdr:rowOff>
    </xdr:from>
    <xdr:to>
      <xdr:col>20</xdr:col>
      <xdr:colOff>38100</xdr:colOff>
      <xdr:row>55</xdr:row>
      <xdr:rowOff>157666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2743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6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91593</xdr:rowOff>
    </xdr:from>
    <xdr:to>
      <xdr:col>15</xdr:col>
      <xdr:colOff>101600</xdr:colOff>
      <xdr:row>56</xdr:row>
      <xdr:rowOff>21743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38270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9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116745</xdr:rowOff>
    </xdr:from>
    <xdr:to>
      <xdr:col>10</xdr:col>
      <xdr:colOff>165100</xdr:colOff>
      <xdr:row>56</xdr:row>
      <xdr:rowOff>46895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63422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2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57601</xdr:rowOff>
    </xdr:from>
    <xdr:to>
      <xdr:col>6</xdr:col>
      <xdr:colOff>38100</xdr:colOff>
      <xdr:row>56</xdr:row>
      <xdr:rowOff>159201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4278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3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41004</xdr:rowOff>
    </xdr:from>
    <xdr:to>
      <xdr:col>24</xdr:col>
      <xdr:colOff>63500</xdr:colOff>
      <xdr:row>78</xdr:row>
      <xdr:rowOff>66109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4104"/>
          <a:ext cx="8382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65478</xdr:rowOff>
    </xdr:from>
    <xdr:to>
      <xdr:col>19</xdr:col>
      <xdr:colOff>177800</xdr:colOff>
      <xdr:row>78</xdr:row>
      <xdr:rowOff>66109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8578"/>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27101</xdr:rowOff>
    </xdr:from>
    <xdr:to>
      <xdr:col>15</xdr:col>
      <xdr:colOff>50800</xdr:colOff>
      <xdr:row>78</xdr:row>
      <xdr:rowOff>65478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0201"/>
          <a:ext cx="889000" cy="3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27101</xdr:rowOff>
    </xdr:from>
    <xdr:to>
      <xdr:col>10</xdr:col>
      <xdr:colOff>114300</xdr:colOff>
      <xdr:row>78</xdr:row>
      <xdr:rowOff>60184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0201"/>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161654</xdr:rowOff>
    </xdr:from>
    <xdr:to>
      <xdr:col>24</xdr:col>
      <xdr:colOff>114300</xdr:colOff>
      <xdr:row>78</xdr:row>
      <xdr:rowOff>91804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15309</xdr:rowOff>
    </xdr:from>
    <xdr:to>
      <xdr:col>20</xdr:col>
      <xdr:colOff>38100</xdr:colOff>
      <xdr:row>78</xdr:row>
      <xdr:rowOff>116909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108036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14678</xdr:rowOff>
    </xdr:from>
    <xdr:to>
      <xdr:col>15</xdr:col>
      <xdr:colOff>101600</xdr:colOff>
      <xdr:row>78</xdr:row>
      <xdr:rowOff>116278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107405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147751</xdr:rowOff>
    </xdr:from>
    <xdr:to>
      <xdr:col>10</xdr:col>
      <xdr:colOff>165100</xdr:colOff>
      <xdr:row>78</xdr:row>
      <xdr:rowOff>77901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69028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9384</xdr:rowOff>
    </xdr:from>
    <xdr:to>
      <xdr:col>6</xdr:col>
      <xdr:colOff>38100</xdr:colOff>
      <xdr:row>78</xdr:row>
      <xdr:rowOff>110984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102111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78778</xdr:rowOff>
    </xdr:from>
    <xdr:to>
      <xdr:col>24</xdr:col>
      <xdr:colOff>63500</xdr:colOff>
      <xdr:row>98</xdr:row>
      <xdr:rowOff>83152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80878"/>
          <a:ext cx="8382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58190</xdr:rowOff>
    </xdr:from>
    <xdr:to>
      <xdr:col>19</xdr:col>
      <xdr:colOff>177800</xdr:colOff>
      <xdr:row>98</xdr:row>
      <xdr:rowOff>78778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60290"/>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58190</xdr:rowOff>
    </xdr:from>
    <xdr:to>
      <xdr:col>15</xdr:col>
      <xdr:colOff>50800</xdr:colOff>
      <xdr:row>98</xdr:row>
      <xdr:rowOff>59492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60290"/>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59492</xdr:rowOff>
    </xdr:from>
    <xdr:to>
      <xdr:col>10</xdr:col>
      <xdr:colOff>114300</xdr:colOff>
      <xdr:row>98</xdr:row>
      <xdr:rowOff>75783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1592"/>
          <a:ext cx="889000" cy="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32352</xdr:rowOff>
    </xdr:from>
    <xdr:to>
      <xdr:col>24</xdr:col>
      <xdr:colOff>114300</xdr:colOff>
      <xdr:row>98</xdr:row>
      <xdr:rowOff>133952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163179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27978</xdr:rowOff>
    </xdr:from>
    <xdr:to>
      <xdr:col>20</xdr:col>
      <xdr:colOff>38100</xdr:colOff>
      <xdr:row>98</xdr:row>
      <xdr:rowOff>129578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146105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7390</xdr:rowOff>
    </xdr:from>
    <xdr:to>
      <xdr:col>15</xdr:col>
      <xdr:colOff>101600</xdr:colOff>
      <xdr:row>98</xdr:row>
      <xdr:rowOff>108990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125517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8692</xdr:rowOff>
    </xdr:from>
    <xdr:to>
      <xdr:col>10</xdr:col>
      <xdr:colOff>165100</xdr:colOff>
      <xdr:row>98</xdr:row>
      <xdr:rowOff>110292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126819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24983</xdr:rowOff>
    </xdr:from>
    <xdr:to>
      <xdr:col>6</xdr:col>
      <xdr:colOff>38100</xdr:colOff>
      <xdr:row>98</xdr:row>
      <xdr:rowOff>126583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143110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115857</xdr:rowOff>
    </xdr:from>
    <xdr:to>
      <xdr:col>55</xdr:col>
      <xdr:colOff>0</xdr:colOff>
      <xdr:row>37</xdr:row>
      <xdr:rowOff>119198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59507"/>
          <a:ext cx="8382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115857</xdr:rowOff>
    </xdr:from>
    <xdr:to>
      <xdr:col>50</xdr:col>
      <xdr:colOff>114300</xdr:colOff>
      <xdr:row>37</xdr:row>
      <xdr:rowOff>128669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9507"/>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128669</xdr:rowOff>
    </xdr:from>
    <xdr:to>
      <xdr:col>45</xdr:col>
      <xdr:colOff>177800</xdr:colOff>
      <xdr:row>37</xdr:row>
      <xdr:rowOff>134624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2319"/>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134624</xdr:rowOff>
    </xdr:from>
    <xdr:to>
      <xdr:col>41</xdr:col>
      <xdr:colOff>50800</xdr:colOff>
      <xdr:row>37</xdr:row>
      <xdr:rowOff>163579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8274"/>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68398</xdr:rowOff>
    </xdr:from>
    <xdr:to>
      <xdr:col>55</xdr:col>
      <xdr:colOff>50800</xdr:colOff>
      <xdr:row>37</xdr:row>
      <xdr:rowOff>169997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20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46825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65057</xdr:rowOff>
    </xdr:from>
    <xdr:to>
      <xdr:col>50</xdr:col>
      <xdr:colOff>165100</xdr:colOff>
      <xdr:row>37</xdr:row>
      <xdr:rowOff>166656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8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11734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77869</xdr:rowOff>
    </xdr:from>
    <xdr:to>
      <xdr:col>46</xdr:col>
      <xdr:colOff>38100</xdr:colOff>
      <xdr:row>38</xdr:row>
      <xdr:rowOff>8018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15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170595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1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83824</xdr:rowOff>
    </xdr:from>
    <xdr:to>
      <xdr:col>41</xdr:col>
      <xdr:colOff>101600</xdr:colOff>
      <xdr:row>38</xdr:row>
      <xdr:rowOff>13974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30501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0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112779</xdr:rowOff>
    </xdr:from>
    <xdr:to>
      <xdr:col>36</xdr:col>
      <xdr:colOff>165100</xdr:colOff>
      <xdr:row>38</xdr:row>
      <xdr:rowOff>42929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34056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124316</xdr:rowOff>
    </xdr:from>
    <xdr:to>
      <xdr:col>55</xdr:col>
      <xdr:colOff>0</xdr:colOff>
      <xdr:row>58</xdr:row>
      <xdr:rowOff>12259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96966"/>
          <a:ext cx="838200" cy="5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124316</xdr:rowOff>
    </xdr:from>
    <xdr:to>
      <xdr:col>50</xdr:col>
      <xdr:colOff>114300</xdr:colOff>
      <xdr:row>57</xdr:row>
      <xdr:rowOff>155042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96966"/>
          <a:ext cx="889000" cy="3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155042</xdr:rowOff>
    </xdr:from>
    <xdr:to>
      <xdr:col>45</xdr:col>
      <xdr:colOff>177800</xdr:colOff>
      <xdr:row>58</xdr:row>
      <xdr:rowOff>50236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27692"/>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32512</xdr:rowOff>
    </xdr:from>
    <xdr:to>
      <xdr:col>41</xdr:col>
      <xdr:colOff>50800</xdr:colOff>
      <xdr:row>58</xdr:row>
      <xdr:rowOff>50236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76612"/>
          <a:ext cx="889000" cy="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132909</xdr:rowOff>
    </xdr:from>
    <xdr:to>
      <xdr:col>55</xdr:col>
      <xdr:colOff>50800</xdr:colOff>
      <xdr:row>58</xdr:row>
      <xdr:rowOff>63059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155786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73516</xdr:rowOff>
    </xdr:from>
    <xdr:to>
      <xdr:col>50</xdr:col>
      <xdr:colOff>165100</xdr:colOff>
      <xdr:row>58</xdr:row>
      <xdr:rowOff>3666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20193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2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104242</xdr:rowOff>
    </xdr:from>
    <xdr:to>
      <xdr:col>46</xdr:col>
      <xdr:colOff>38100</xdr:colOff>
      <xdr:row>58</xdr:row>
      <xdr:rowOff>34392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50919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5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170886</xdr:rowOff>
    </xdr:from>
    <xdr:to>
      <xdr:col>41</xdr:col>
      <xdr:colOff>101600</xdr:colOff>
      <xdr:row>58</xdr:row>
      <xdr:rowOff>101036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117563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1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153162</xdr:rowOff>
    </xdr:from>
    <xdr:to>
      <xdr:col>36</xdr:col>
      <xdr:colOff>165100</xdr:colOff>
      <xdr:row>58</xdr:row>
      <xdr:rowOff>83312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99839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0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31305</xdr:rowOff>
    </xdr:from>
    <xdr:to>
      <xdr:col>55</xdr:col>
      <xdr:colOff>0</xdr:colOff>
      <xdr:row>78</xdr:row>
      <xdr:rowOff>118058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04405"/>
          <a:ext cx="8382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129028</xdr:rowOff>
    </xdr:from>
    <xdr:to>
      <xdr:col>50</xdr:col>
      <xdr:colOff>114300</xdr:colOff>
      <xdr:row>78</xdr:row>
      <xdr:rowOff>118058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30678"/>
          <a:ext cx="889000" cy="16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129028</xdr:rowOff>
    </xdr:from>
    <xdr:to>
      <xdr:col>45</xdr:col>
      <xdr:colOff>177800</xdr:colOff>
      <xdr:row>78</xdr:row>
      <xdr:rowOff>98326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30678"/>
          <a:ext cx="889000" cy="1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87305</xdr:rowOff>
    </xdr:from>
    <xdr:to>
      <xdr:col>41</xdr:col>
      <xdr:colOff>50800</xdr:colOff>
      <xdr:row>78</xdr:row>
      <xdr:rowOff>98326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60405"/>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151955</xdr:rowOff>
    </xdr:from>
    <xdr:to>
      <xdr:col>55</xdr:col>
      <xdr:colOff>50800</xdr:colOff>
      <xdr:row>78</xdr:row>
      <xdr:rowOff>82105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111332</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67258</xdr:rowOff>
    </xdr:from>
    <xdr:to>
      <xdr:col>50</xdr:col>
      <xdr:colOff>165100</xdr:colOff>
      <xdr:row>78</xdr:row>
      <xdr:rowOff>168858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159985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78228</xdr:rowOff>
    </xdr:from>
    <xdr:to>
      <xdr:col>46</xdr:col>
      <xdr:colOff>38100</xdr:colOff>
      <xdr:row>78</xdr:row>
      <xdr:rowOff>8378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24905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05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47526</xdr:rowOff>
    </xdr:from>
    <xdr:to>
      <xdr:col>41</xdr:col>
      <xdr:colOff>101600</xdr:colOff>
      <xdr:row>78</xdr:row>
      <xdr:rowOff>149126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140253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36505</xdr:rowOff>
    </xdr:from>
    <xdr:to>
      <xdr:col>36</xdr:col>
      <xdr:colOff>165100</xdr:colOff>
      <xdr:row>78</xdr:row>
      <xdr:rowOff>138105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129232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50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105983</xdr:rowOff>
    </xdr:from>
    <xdr:to>
      <xdr:col>55</xdr:col>
      <xdr:colOff>0</xdr:colOff>
      <xdr:row>97</xdr:row>
      <xdr:rowOff>88033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93733"/>
          <a:ext cx="838200" cy="3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105983</xdr:rowOff>
    </xdr:from>
    <xdr:to>
      <xdr:col>50</xdr:col>
      <xdr:colOff>114300</xdr:colOff>
      <xdr:row>97</xdr:row>
      <xdr:rowOff>167074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93733"/>
          <a:ext cx="889000" cy="40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63486</xdr:rowOff>
    </xdr:from>
    <xdr:to>
      <xdr:col>45</xdr:col>
      <xdr:colOff>177800</xdr:colOff>
      <xdr:row>97</xdr:row>
      <xdr:rowOff>167074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94136"/>
          <a:ext cx="889000" cy="10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52811</xdr:rowOff>
    </xdr:from>
    <xdr:to>
      <xdr:col>41</xdr:col>
      <xdr:colOff>50800</xdr:colOff>
      <xdr:row>97</xdr:row>
      <xdr:rowOff>63486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83461"/>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37233</xdr:rowOff>
    </xdr:from>
    <xdr:to>
      <xdr:col>55</xdr:col>
      <xdr:colOff>50800</xdr:colOff>
      <xdr:row>97</xdr:row>
      <xdr:rowOff>138833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60110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55183</xdr:rowOff>
    </xdr:from>
    <xdr:to>
      <xdr:col>50</xdr:col>
      <xdr:colOff>165100</xdr:colOff>
      <xdr:row>95</xdr:row>
      <xdr:rowOff>156783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1860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11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116274</xdr:rowOff>
    </xdr:from>
    <xdr:to>
      <xdr:col>46</xdr:col>
      <xdr:colOff>38100</xdr:colOff>
      <xdr:row>98</xdr:row>
      <xdr:rowOff>46424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62951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2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12686</xdr:rowOff>
    </xdr:from>
    <xdr:to>
      <xdr:col>41</xdr:col>
      <xdr:colOff>101600</xdr:colOff>
      <xdr:row>97</xdr:row>
      <xdr:rowOff>114286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130813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1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2011</xdr:rowOff>
    </xdr:from>
    <xdr:to>
      <xdr:col>36</xdr:col>
      <xdr:colOff>165100</xdr:colOff>
      <xdr:row>97</xdr:row>
      <xdr:rowOff>103611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120138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0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76774</xdr:rowOff>
    </xdr:from>
    <xdr:to>
      <xdr:col>85</xdr:col>
      <xdr:colOff>127000</xdr:colOff>
      <xdr:row>39</xdr:row>
      <xdr:rowOff>51783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91874"/>
          <a:ext cx="838200" cy="1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45834</xdr:rowOff>
    </xdr:from>
    <xdr:to>
      <xdr:col>81</xdr:col>
      <xdr:colOff>50800</xdr:colOff>
      <xdr:row>39</xdr:row>
      <xdr:rowOff>51783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2384"/>
          <a:ext cx="889000" cy="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45834</xdr:rowOff>
    </xdr:from>
    <xdr:to>
      <xdr:col>76</xdr:col>
      <xdr:colOff>114300</xdr:colOff>
      <xdr:row>39</xdr:row>
      <xdr:rowOff>59687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2384"/>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48951</xdr:rowOff>
    </xdr:from>
    <xdr:to>
      <xdr:col>71</xdr:col>
      <xdr:colOff>177800</xdr:colOff>
      <xdr:row>39</xdr:row>
      <xdr:rowOff>59687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5501"/>
          <a:ext cx="8890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25974</xdr:rowOff>
    </xdr:from>
    <xdr:to>
      <xdr:col>85</xdr:col>
      <xdr:colOff>177800</xdr:colOff>
      <xdr:row>38</xdr:row>
      <xdr:rowOff>127574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48851</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9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983</xdr:rowOff>
    </xdr:from>
    <xdr:to>
      <xdr:col>81</xdr:col>
      <xdr:colOff>101600</xdr:colOff>
      <xdr:row>39</xdr:row>
      <xdr:rowOff>102583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119109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166484</xdr:rowOff>
    </xdr:from>
    <xdr:to>
      <xdr:col>76</xdr:col>
      <xdr:colOff>165100</xdr:colOff>
      <xdr:row>39</xdr:row>
      <xdr:rowOff>96634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113161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8887</xdr:rowOff>
    </xdr:from>
    <xdr:to>
      <xdr:col>72</xdr:col>
      <xdr:colOff>38100</xdr:colOff>
      <xdr:row>39</xdr:row>
      <xdr:rowOff>110487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127014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169601</xdr:rowOff>
    </xdr:from>
    <xdr:to>
      <xdr:col>67</xdr:col>
      <xdr:colOff>101600</xdr:colOff>
      <xdr:row>39</xdr:row>
      <xdr:rowOff>99751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116278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28564</xdr:rowOff>
    </xdr:from>
    <xdr:to>
      <xdr:col>85</xdr:col>
      <xdr:colOff>127000</xdr:colOff>
      <xdr:row>77</xdr:row>
      <xdr:rowOff>39190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30214"/>
          <a:ext cx="8382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37897</xdr:rowOff>
    </xdr:from>
    <xdr:to>
      <xdr:col>81</xdr:col>
      <xdr:colOff>50800</xdr:colOff>
      <xdr:row>77</xdr:row>
      <xdr:rowOff>39190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39547"/>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37897</xdr:rowOff>
    </xdr:from>
    <xdr:to>
      <xdr:col>76</xdr:col>
      <xdr:colOff>114300</xdr:colOff>
      <xdr:row>77</xdr:row>
      <xdr:rowOff>67590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39547"/>
          <a:ext cx="8890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59452</xdr:rowOff>
    </xdr:from>
    <xdr:to>
      <xdr:col>71</xdr:col>
      <xdr:colOff>177800</xdr:colOff>
      <xdr:row>77</xdr:row>
      <xdr:rowOff>67590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6110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149214</xdr:rowOff>
    </xdr:from>
    <xdr:to>
      <xdr:col>85</xdr:col>
      <xdr:colOff>177800</xdr:colOff>
      <xdr:row>77</xdr:row>
      <xdr:rowOff>79364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3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159840</xdr:rowOff>
    </xdr:from>
    <xdr:to>
      <xdr:col>81</xdr:col>
      <xdr:colOff>101600</xdr:colOff>
      <xdr:row>77</xdr:row>
      <xdr:rowOff>89990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106518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158547</xdr:rowOff>
    </xdr:from>
    <xdr:to>
      <xdr:col>76</xdr:col>
      <xdr:colOff>165100</xdr:colOff>
      <xdr:row>77</xdr:row>
      <xdr:rowOff>88697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105224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16790</xdr:rowOff>
    </xdr:from>
    <xdr:to>
      <xdr:col>72</xdr:col>
      <xdr:colOff>38100</xdr:colOff>
      <xdr:row>77</xdr:row>
      <xdr:rowOff>118390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134917</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9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8652</xdr:rowOff>
    </xdr:from>
    <xdr:to>
      <xdr:col>67</xdr:col>
      <xdr:colOff>101600</xdr:colOff>
      <xdr:row>77</xdr:row>
      <xdr:rowOff>110252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126779</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18943</xdr:rowOff>
    </xdr:from>
    <xdr:to>
      <xdr:col>85</xdr:col>
      <xdr:colOff>127000</xdr:colOff>
      <xdr:row>98</xdr:row>
      <xdr:rowOff>46954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21043"/>
          <a:ext cx="838200" cy="2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154986</xdr:rowOff>
    </xdr:from>
    <xdr:to>
      <xdr:col>81</xdr:col>
      <xdr:colOff>50800</xdr:colOff>
      <xdr:row>98</xdr:row>
      <xdr:rowOff>18943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785636"/>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154986</xdr:rowOff>
    </xdr:from>
    <xdr:to>
      <xdr:col>76</xdr:col>
      <xdr:colOff>114300</xdr:colOff>
      <xdr:row>98</xdr:row>
      <xdr:rowOff>47617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85636"/>
          <a:ext cx="889000" cy="6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148081</xdr:rowOff>
    </xdr:from>
    <xdr:to>
      <xdr:col>71</xdr:col>
      <xdr:colOff>177800</xdr:colOff>
      <xdr:row>98</xdr:row>
      <xdr:rowOff>47617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78731"/>
          <a:ext cx="889000" cy="7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167604</xdr:rowOff>
    </xdr:from>
    <xdr:to>
      <xdr:col>85</xdr:col>
      <xdr:colOff>177800</xdr:colOff>
      <xdr:row>98</xdr:row>
      <xdr:rowOff>97754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126981</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8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139593</xdr:rowOff>
    </xdr:from>
    <xdr:to>
      <xdr:col>81</xdr:col>
      <xdr:colOff>101600</xdr:colOff>
      <xdr:row>98</xdr:row>
      <xdr:rowOff>69743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86270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4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104186</xdr:rowOff>
    </xdr:from>
    <xdr:to>
      <xdr:col>76</xdr:col>
      <xdr:colOff>165100</xdr:colOff>
      <xdr:row>98</xdr:row>
      <xdr:rowOff>34336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50863</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1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168267</xdr:rowOff>
    </xdr:from>
    <xdr:to>
      <xdr:col>72</xdr:col>
      <xdr:colOff>38100</xdr:colOff>
      <xdr:row>98</xdr:row>
      <xdr:rowOff>98417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114944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97281</xdr:rowOff>
    </xdr:from>
    <xdr:to>
      <xdr:col>67</xdr:col>
      <xdr:colOff>101600</xdr:colOff>
      <xdr:row>98</xdr:row>
      <xdr:rowOff>27431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43958</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0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36906</xdr:rowOff>
    </xdr:from>
    <xdr:to>
      <xdr:col>116</xdr:col>
      <xdr:colOff>63500</xdr:colOff>
      <xdr:row>59</xdr:row>
      <xdr:rowOff>37078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2456"/>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102476</xdr:rowOff>
    </xdr:from>
    <xdr:to>
      <xdr:col>111</xdr:col>
      <xdr:colOff>177800</xdr:colOff>
      <xdr:row>59</xdr:row>
      <xdr:rowOff>37078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46576"/>
          <a:ext cx="889000" cy="10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46222</xdr:rowOff>
    </xdr:from>
    <xdr:to>
      <xdr:col>107</xdr:col>
      <xdr:colOff>50800</xdr:colOff>
      <xdr:row>58</xdr:row>
      <xdr:rowOff>102476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647422"/>
          <a:ext cx="889000" cy="39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46222</xdr:rowOff>
    </xdr:from>
    <xdr:to>
      <xdr:col>102</xdr:col>
      <xdr:colOff>114300</xdr:colOff>
      <xdr:row>58</xdr:row>
      <xdr:rowOff>41935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647422"/>
          <a:ext cx="889000" cy="33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157556</xdr:rowOff>
    </xdr:from>
    <xdr:to>
      <xdr:col>116</xdr:col>
      <xdr:colOff>114300</xdr:colOff>
      <xdr:row>59</xdr:row>
      <xdr:rowOff>87706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72483</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157728</xdr:rowOff>
    </xdr:from>
    <xdr:to>
      <xdr:col>112</xdr:col>
      <xdr:colOff>38100</xdr:colOff>
      <xdr:row>59</xdr:row>
      <xdr:rowOff>87878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79005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51676</xdr:rowOff>
    </xdr:from>
    <xdr:to>
      <xdr:col>107</xdr:col>
      <xdr:colOff>101600</xdr:colOff>
      <xdr:row>58</xdr:row>
      <xdr:rowOff>153276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144403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8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166872</xdr:rowOff>
    </xdr:from>
    <xdr:to>
      <xdr:col>102</xdr:col>
      <xdr:colOff>165100</xdr:colOff>
      <xdr:row>56</xdr:row>
      <xdr:rowOff>97022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59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113549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37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162585</xdr:rowOff>
    </xdr:from>
    <xdr:to>
      <xdr:col>98</xdr:col>
      <xdr:colOff>38100</xdr:colOff>
      <xdr:row>58</xdr:row>
      <xdr:rowOff>92735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109262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132934</xdr:rowOff>
    </xdr:from>
    <xdr:to>
      <xdr:col>116</xdr:col>
      <xdr:colOff>63500</xdr:colOff>
      <xdr:row>75</xdr:row>
      <xdr:rowOff>6887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20234"/>
          <a:ext cx="8382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6887</xdr:rowOff>
    </xdr:from>
    <xdr:to>
      <xdr:col>111</xdr:col>
      <xdr:colOff>177800</xdr:colOff>
      <xdr:row>75</xdr:row>
      <xdr:rowOff>42450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65637"/>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28387</xdr:rowOff>
    </xdr:from>
    <xdr:to>
      <xdr:col>107</xdr:col>
      <xdr:colOff>50800</xdr:colOff>
      <xdr:row>75</xdr:row>
      <xdr:rowOff>42450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87137"/>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90913</xdr:rowOff>
    </xdr:from>
    <xdr:to>
      <xdr:col>102</xdr:col>
      <xdr:colOff>114300</xdr:colOff>
      <xdr:row>75</xdr:row>
      <xdr:rowOff>28387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778213"/>
          <a:ext cx="889000" cy="10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82134</xdr:rowOff>
    </xdr:from>
    <xdr:to>
      <xdr:col>116</xdr:col>
      <xdr:colOff>114300</xdr:colOff>
      <xdr:row>75</xdr:row>
      <xdr:rowOff>12284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7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105011</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2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127537</xdr:rowOff>
    </xdr:from>
    <xdr:to>
      <xdr:col>112</xdr:col>
      <xdr:colOff>38100</xdr:colOff>
      <xdr:row>75</xdr:row>
      <xdr:rowOff>57687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74214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59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163100</xdr:rowOff>
    </xdr:from>
    <xdr:to>
      <xdr:col>107</xdr:col>
      <xdr:colOff>101600</xdr:colOff>
      <xdr:row>75</xdr:row>
      <xdr:rowOff>93250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109777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6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149037</xdr:rowOff>
    </xdr:from>
    <xdr:to>
      <xdr:col>102</xdr:col>
      <xdr:colOff>165100</xdr:colOff>
      <xdr:row>75</xdr:row>
      <xdr:rowOff>79187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95714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61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40113</xdr:rowOff>
    </xdr:from>
    <xdr:to>
      <xdr:col>98</xdr:col>
      <xdr:colOff>38100</xdr:colOff>
      <xdr:row>74</xdr:row>
      <xdr:rowOff>141713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7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158240</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5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全体的な事項として、本村は類似団体と比較して人口が少ないため、住民一人当たりのコストは高くなる傾向にある。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物件費、普通建設事業費、普通建設事業費（うち新規整備）、普通建設事業費（うち更新整備）、災害復旧事業費、公債費、積立金、繰出金の項目が高い水準にあり、人件費は類似団体内順位で１０位と突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人件費における一人当たりのコストは</a:t>
          </a:r>
          <a:r>
            <a:rPr kumimoji="1" lang="en-US" altLang="ja-JP" sz="1300">
              <a:latin typeface="ＭＳ Ｐゴシック" panose="020B0600070205080204" pitchFamily="50" charset="-128"/>
              <a:ea typeface="ＭＳ Ｐゴシック" panose="020B0600070205080204" pitchFamily="50" charset="-128"/>
            </a:rPr>
            <a:t>394,132</a:t>
          </a:r>
          <a:r>
            <a:rPr kumimoji="1" lang="ja-JP" altLang="en-US" sz="1300">
              <a:latin typeface="ＭＳ Ｐゴシック" panose="020B0600070205080204" pitchFamily="50" charset="-128"/>
              <a:ea typeface="ＭＳ Ｐゴシック" panose="020B0600070205080204" pitchFamily="50" charset="-128"/>
            </a:rPr>
            <a:t>千円であり、全国平均比較で</a:t>
          </a:r>
          <a:r>
            <a:rPr kumimoji="1" lang="en-US" altLang="ja-JP" sz="1300">
              <a:latin typeface="ＭＳ Ｐゴシック" panose="020B0600070205080204" pitchFamily="50" charset="-128"/>
              <a:ea typeface="ＭＳ Ｐゴシック" panose="020B0600070205080204" pitchFamily="50" charset="-128"/>
            </a:rPr>
            <a:t>320,599</a:t>
          </a:r>
          <a:r>
            <a:rPr kumimoji="1" lang="ja-JP" altLang="en-US" sz="1300">
              <a:latin typeface="ＭＳ Ｐゴシック" panose="020B0600070205080204" pitchFamily="50" charset="-128"/>
              <a:ea typeface="ＭＳ Ｐゴシック" panose="020B0600070205080204" pitchFamily="50" charset="-128"/>
            </a:rPr>
            <a:t>円、類似団体平均比較で</a:t>
          </a:r>
          <a:r>
            <a:rPr kumimoji="1" lang="en-US" altLang="ja-JP" sz="1300">
              <a:latin typeface="ＭＳ Ｐゴシック" panose="020B0600070205080204" pitchFamily="50" charset="-128"/>
              <a:ea typeface="ＭＳ Ｐゴシック" panose="020B0600070205080204" pitchFamily="50" charset="-128"/>
            </a:rPr>
            <a:t>196,086</a:t>
          </a:r>
          <a:r>
            <a:rPr kumimoji="1" lang="ja-JP" altLang="en-US" sz="1300">
              <a:latin typeface="ＭＳ Ｐゴシック" panose="020B0600070205080204" pitchFamily="50" charset="-128"/>
              <a:ea typeface="ＭＳ Ｐゴシック" panose="020B0600070205080204" pitchFamily="50" charset="-128"/>
            </a:rPr>
            <a:t>円、宮崎</a:t>
          </a:r>
          <a:r>
            <a:rPr kumimoji="1" lang="ja-JP" altLang="en-US" sz="1300">
              <a:solidFill>
                <a:schemeClr val="tx1"/>
              </a:solidFill>
              <a:latin typeface="ＭＳ Ｐゴシック" panose="020B0600070205080204" pitchFamily="50" charset="-128"/>
              <a:ea typeface="ＭＳ Ｐゴシック" panose="020B0600070205080204" pitchFamily="50" charset="-128"/>
            </a:rPr>
            <a:t>県</a:t>
          </a:r>
          <a:r>
            <a:rPr kumimoji="1" lang="ja-JP" altLang="en-US" sz="1300">
              <a:latin typeface="ＭＳ Ｐゴシック" panose="020B0600070205080204" pitchFamily="50" charset="-128"/>
              <a:ea typeface="ＭＳ Ｐゴシック" panose="020B0600070205080204" pitchFamily="50" charset="-128"/>
            </a:rPr>
            <a:t>平均比較で</a:t>
          </a:r>
          <a:r>
            <a:rPr kumimoji="1" lang="en-US" altLang="ja-JP" sz="1300">
              <a:latin typeface="ＭＳ Ｐゴシック" panose="020B0600070205080204" pitchFamily="50" charset="-128"/>
              <a:ea typeface="ＭＳ Ｐゴシック" panose="020B0600070205080204" pitchFamily="50" charset="-128"/>
            </a:rPr>
            <a:t>323,649</a:t>
          </a:r>
          <a:r>
            <a:rPr kumimoji="1" lang="ja-JP" altLang="en-US" sz="1300">
              <a:latin typeface="ＭＳ Ｐゴシック" panose="020B0600070205080204" pitchFamily="50" charset="-128"/>
              <a:ea typeface="ＭＳ Ｐゴシック" panose="020B0600070205080204" pitchFamily="50" charset="-128"/>
            </a:rPr>
            <a:t>円高くなっている。その要因として、少子化高齢対策、子育て支援対策として、専門職の採用を行ったことによるものである。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繰出金については、簡易水道事業繰出金の増等があり高い数値となっている。今後も最小の経費で最大な効果が</a:t>
          </a:r>
          <a:r>
            <a:rPr kumimoji="1" lang="ja-JP" altLang="en-US" sz="1300">
              <a:solidFill>
                <a:schemeClr val="tx1"/>
              </a:solidFill>
              <a:latin typeface="ＭＳ Ｐゴシック" panose="020B0600070205080204" pitchFamily="50" charset="-128"/>
              <a:ea typeface="ＭＳ Ｐゴシック" panose="020B0600070205080204" pitchFamily="50" charset="-128"/>
            </a:rPr>
            <a:t>得られるよう</a:t>
          </a:r>
          <a:r>
            <a:rPr kumimoji="1" lang="ja-JP" altLang="en-US" sz="1300">
              <a:latin typeface="ＭＳ Ｐゴシック" panose="020B0600070205080204" pitchFamily="50" charset="-128"/>
              <a:ea typeface="ＭＳ Ｐゴシック" panose="020B0600070205080204" pitchFamily="50" charset="-128"/>
            </a:rPr>
            <a:t>適正な財政運営に取り組んでいく。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
1,123
271.51
2,937,522
2,766,023
117,617
1,192,672
2,001,918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15075</xdr:rowOff>
    </xdr:from>
    <xdr:to>
      <xdr:col>24</xdr:col>
      <xdr:colOff>63500</xdr:colOff>
      <xdr:row>34</xdr:row>
      <xdr:rowOff>78416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5844375"/>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15075</xdr:rowOff>
    </xdr:from>
    <xdr:to>
      <xdr:col>19</xdr:col>
      <xdr:colOff>177800</xdr:colOff>
      <xdr:row>34</xdr:row>
      <xdr:rowOff>61900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844375"/>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61900</xdr:rowOff>
    </xdr:from>
    <xdr:to>
      <xdr:col>15</xdr:col>
      <xdr:colOff>50800</xdr:colOff>
      <xdr:row>34</xdr:row>
      <xdr:rowOff>141053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891200"/>
          <a:ext cx="889000" cy="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90475</xdr:rowOff>
    </xdr:from>
    <xdr:to>
      <xdr:col>10</xdr:col>
      <xdr:colOff>114300</xdr:colOff>
      <xdr:row>34</xdr:row>
      <xdr:rowOff>141053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19775"/>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27616</xdr:rowOff>
    </xdr:from>
    <xdr:to>
      <xdr:col>24</xdr:col>
      <xdr:colOff>114300</xdr:colOff>
      <xdr:row>34</xdr:row>
      <xdr:rowOff>129216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50493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135725</xdr:rowOff>
    </xdr:from>
    <xdr:to>
      <xdr:col>20</xdr:col>
      <xdr:colOff>38100</xdr:colOff>
      <xdr:row>34</xdr:row>
      <xdr:rowOff>65875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7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82402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11100</xdr:rowOff>
    </xdr:from>
    <xdr:to>
      <xdr:col>15</xdr:col>
      <xdr:colOff>101600</xdr:colOff>
      <xdr:row>34</xdr:row>
      <xdr:rowOff>112700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129227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90253</xdr:rowOff>
    </xdr:from>
    <xdr:to>
      <xdr:col>10</xdr:col>
      <xdr:colOff>165100</xdr:colOff>
      <xdr:row>35</xdr:row>
      <xdr:rowOff>20403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36930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39675</xdr:rowOff>
    </xdr:from>
    <xdr:to>
      <xdr:col>6</xdr:col>
      <xdr:colOff>38100</xdr:colOff>
      <xdr:row>34</xdr:row>
      <xdr:rowOff>141275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157802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68671</xdr:rowOff>
    </xdr:from>
    <xdr:to>
      <xdr:col>24</xdr:col>
      <xdr:colOff>63500</xdr:colOff>
      <xdr:row>58</xdr:row>
      <xdr:rowOff>16603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41321"/>
          <a:ext cx="838200" cy="1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68671</xdr:rowOff>
    </xdr:from>
    <xdr:to>
      <xdr:col>19</xdr:col>
      <xdr:colOff>177800</xdr:colOff>
      <xdr:row>57</xdr:row>
      <xdr:rowOff>90310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1321"/>
          <a:ext cx="889000" cy="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90310</xdr:rowOff>
    </xdr:from>
    <xdr:to>
      <xdr:col>15</xdr:col>
      <xdr:colOff>50800</xdr:colOff>
      <xdr:row>57</xdr:row>
      <xdr:rowOff>169191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62960"/>
          <a:ext cx="889000" cy="7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133385</xdr:rowOff>
    </xdr:from>
    <xdr:to>
      <xdr:col>10</xdr:col>
      <xdr:colOff>114300</xdr:colOff>
      <xdr:row>57</xdr:row>
      <xdr:rowOff>169191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06035"/>
          <a:ext cx="8890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137253</xdr:rowOff>
    </xdr:from>
    <xdr:to>
      <xdr:col>24</xdr:col>
      <xdr:colOff>114300</xdr:colOff>
      <xdr:row>58</xdr:row>
      <xdr:rowOff>67403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160130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17871</xdr:rowOff>
    </xdr:from>
    <xdr:to>
      <xdr:col>20</xdr:col>
      <xdr:colOff>38100</xdr:colOff>
      <xdr:row>57</xdr:row>
      <xdr:rowOff>119471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6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39510</xdr:rowOff>
    </xdr:from>
    <xdr:to>
      <xdr:col>15</xdr:col>
      <xdr:colOff>101600</xdr:colOff>
      <xdr:row>57</xdr:row>
      <xdr:rowOff>141110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157637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8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118391</xdr:rowOff>
    </xdr:from>
    <xdr:to>
      <xdr:col>10</xdr:col>
      <xdr:colOff>165100</xdr:colOff>
      <xdr:row>58</xdr:row>
      <xdr:rowOff>48541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65068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6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82585</xdr:rowOff>
    </xdr:from>
    <xdr:to>
      <xdr:col>6</xdr:col>
      <xdr:colOff>38100</xdr:colOff>
      <xdr:row>58</xdr:row>
      <xdr:rowOff>12735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29262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148758</xdr:rowOff>
    </xdr:from>
    <xdr:to>
      <xdr:col>24</xdr:col>
      <xdr:colOff>63500</xdr:colOff>
      <xdr:row>76</xdr:row>
      <xdr:rowOff>71293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07508"/>
          <a:ext cx="838200" cy="9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133200</xdr:rowOff>
    </xdr:from>
    <xdr:to>
      <xdr:col>19</xdr:col>
      <xdr:colOff>177800</xdr:colOff>
      <xdr:row>76</xdr:row>
      <xdr:rowOff>71293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91950"/>
          <a:ext cx="889000" cy="10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133200</xdr:rowOff>
    </xdr:from>
    <xdr:to>
      <xdr:col>15</xdr:col>
      <xdr:colOff>50800</xdr:colOff>
      <xdr:row>76</xdr:row>
      <xdr:rowOff>49535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91950"/>
          <a:ext cx="889000" cy="8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49535</xdr:rowOff>
    </xdr:from>
    <xdr:to>
      <xdr:col>10</xdr:col>
      <xdr:colOff>114300</xdr:colOff>
      <xdr:row>77</xdr:row>
      <xdr:rowOff>44000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79735"/>
          <a:ext cx="889000" cy="16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97959</xdr:rowOff>
    </xdr:from>
    <xdr:to>
      <xdr:col>24</xdr:col>
      <xdr:colOff>114300</xdr:colOff>
      <xdr:row>76</xdr:row>
      <xdr:rowOff>28110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6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120836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0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20493</xdr:rowOff>
    </xdr:from>
    <xdr:to>
      <xdr:col>20</xdr:col>
      <xdr:colOff>38100</xdr:colOff>
      <xdr:row>76</xdr:row>
      <xdr:rowOff>122093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138620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2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82400</xdr:rowOff>
    </xdr:from>
    <xdr:to>
      <xdr:col>15</xdr:col>
      <xdr:colOff>101600</xdr:colOff>
      <xdr:row>76</xdr:row>
      <xdr:rowOff>12550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29077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1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170185</xdr:rowOff>
    </xdr:from>
    <xdr:to>
      <xdr:col>10</xdr:col>
      <xdr:colOff>165100</xdr:colOff>
      <xdr:row>76</xdr:row>
      <xdr:rowOff>100335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116862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164650</xdr:rowOff>
    </xdr:from>
    <xdr:to>
      <xdr:col>6</xdr:col>
      <xdr:colOff>38100</xdr:colOff>
      <xdr:row>77</xdr:row>
      <xdr:rowOff>94800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111327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7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22983</xdr:rowOff>
    </xdr:from>
    <xdr:to>
      <xdr:col>24</xdr:col>
      <xdr:colOff>63500</xdr:colOff>
      <xdr:row>96</xdr:row>
      <xdr:rowOff>57414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82183"/>
          <a:ext cx="8382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57414</xdr:rowOff>
    </xdr:from>
    <xdr:to>
      <xdr:col>19</xdr:col>
      <xdr:colOff>177800</xdr:colOff>
      <xdr:row>96</xdr:row>
      <xdr:rowOff>96422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16614"/>
          <a:ext cx="889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51806</xdr:rowOff>
    </xdr:from>
    <xdr:to>
      <xdr:col>15</xdr:col>
      <xdr:colOff>50800</xdr:colOff>
      <xdr:row>96</xdr:row>
      <xdr:rowOff>96422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11006"/>
          <a:ext cx="8890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154124</xdr:rowOff>
    </xdr:from>
    <xdr:to>
      <xdr:col>10</xdr:col>
      <xdr:colOff>114300</xdr:colOff>
      <xdr:row>96</xdr:row>
      <xdr:rowOff>51806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41874"/>
          <a:ext cx="889000" cy="6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143633</xdr:rowOff>
    </xdr:from>
    <xdr:to>
      <xdr:col>24</xdr:col>
      <xdr:colOff>114300</xdr:colOff>
      <xdr:row>96</xdr:row>
      <xdr:rowOff>73783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166510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6614</xdr:rowOff>
    </xdr:from>
    <xdr:to>
      <xdr:col>20</xdr:col>
      <xdr:colOff>38100</xdr:colOff>
      <xdr:row>96</xdr:row>
      <xdr:rowOff>108214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124741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24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45622</xdr:rowOff>
    </xdr:from>
    <xdr:to>
      <xdr:col>15</xdr:col>
      <xdr:colOff>101600</xdr:colOff>
      <xdr:row>96</xdr:row>
      <xdr:rowOff>147222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163749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8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1006</xdr:rowOff>
    </xdr:from>
    <xdr:to>
      <xdr:col>10</xdr:col>
      <xdr:colOff>165100</xdr:colOff>
      <xdr:row>96</xdr:row>
      <xdr:rowOff>102606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6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119133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103324</xdr:rowOff>
    </xdr:from>
    <xdr:to>
      <xdr:col>6</xdr:col>
      <xdr:colOff>38100</xdr:colOff>
      <xdr:row>96</xdr:row>
      <xdr:rowOff>33474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50001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6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82717</xdr:rowOff>
    </xdr:from>
    <xdr:to>
      <xdr:col>55</xdr:col>
      <xdr:colOff>0</xdr:colOff>
      <xdr:row>56</xdr:row>
      <xdr:rowOff>44954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12467"/>
          <a:ext cx="838200" cy="1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147172</xdr:rowOff>
    </xdr:from>
    <xdr:to>
      <xdr:col>50</xdr:col>
      <xdr:colOff>114300</xdr:colOff>
      <xdr:row>56</xdr:row>
      <xdr:rowOff>44954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576922"/>
          <a:ext cx="889000" cy="6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147172</xdr:rowOff>
    </xdr:from>
    <xdr:to>
      <xdr:col>45</xdr:col>
      <xdr:colOff>177800</xdr:colOff>
      <xdr:row>57</xdr:row>
      <xdr:rowOff>18235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576922"/>
          <a:ext cx="889000" cy="2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98854</xdr:rowOff>
    </xdr:from>
    <xdr:to>
      <xdr:col>41</xdr:col>
      <xdr:colOff>50800</xdr:colOff>
      <xdr:row>57</xdr:row>
      <xdr:rowOff>18235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00054"/>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31917</xdr:rowOff>
    </xdr:from>
    <xdr:to>
      <xdr:col>55</xdr:col>
      <xdr:colOff>50800</xdr:colOff>
      <xdr:row>55</xdr:row>
      <xdr:rowOff>133517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6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54794</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1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165604</xdr:rowOff>
    </xdr:from>
    <xdr:to>
      <xdr:col>50</xdr:col>
      <xdr:colOff>165100</xdr:colOff>
      <xdr:row>56</xdr:row>
      <xdr:rowOff>95754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112281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37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96372</xdr:rowOff>
    </xdr:from>
    <xdr:to>
      <xdr:col>46</xdr:col>
      <xdr:colOff>38100</xdr:colOff>
      <xdr:row>56</xdr:row>
      <xdr:rowOff>26522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43049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30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138885</xdr:rowOff>
    </xdr:from>
    <xdr:to>
      <xdr:col>41</xdr:col>
      <xdr:colOff>101600</xdr:colOff>
      <xdr:row>57</xdr:row>
      <xdr:rowOff>69035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85562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1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48054</xdr:rowOff>
    </xdr:from>
    <xdr:to>
      <xdr:col>36</xdr:col>
      <xdr:colOff>165100</xdr:colOff>
      <xdr:row>56</xdr:row>
      <xdr:rowOff>149654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166181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42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20093</xdr:rowOff>
    </xdr:from>
    <xdr:to>
      <xdr:col>55</xdr:col>
      <xdr:colOff>0</xdr:colOff>
      <xdr:row>78</xdr:row>
      <xdr:rowOff>57533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93193"/>
          <a:ext cx="8382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49696</xdr:rowOff>
    </xdr:from>
    <xdr:to>
      <xdr:col>50</xdr:col>
      <xdr:colOff>114300</xdr:colOff>
      <xdr:row>78</xdr:row>
      <xdr:rowOff>57533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2279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121808</xdr:rowOff>
    </xdr:from>
    <xdr:to>
      <xdr:col>45</xdr:col>
      <xdr:colOff>177800</xdr:colOff>
      <xdr:row>78</xdr:row>
      <xdr:rowOff>49696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23458"/>
          <a:ext cx="889000" cy="9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120025</xdr:rowOff>
    </xdr:from>
    <xdr:to>
      <xdr:col>41</xdr:col>
      <xdr:colOff>50800</xdr:colOff>
      <xdr:row>77</xdr:row>
      <xdr:rowOff>121808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2167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140743</xdr:rowOff>
    </xdr:from>
    <xdr:to>
      <xdr:col>55</xdr:col>
      <xdr:colOff>50800</xdr:colOff>
      <xdr:row>78</xdr:row>
      <xdr:rowOff>70893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119170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6733</xdr:rowOff>
    </xdr:from>
    <xdr:to>
      <xdr:col>50</xdr:col>
      <xdr:colOff>165100</xdr:colOff>
      <xdr:row>78</xdr:row>
      <xdr:rowOff>108333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99460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170346</xdr:rowOff>
    </xdr:from>
    <xdr:to>
      <xdr:col>46</xdr:col>
      <xdr:colOff>38100</xdr:colOff>
      <xdr:row>78</xdr:row>
      <xdr:rowOff>100496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91623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71008</xdr:rowOff>
    </xdr:from>
    <xdr:to>
      <xdr:col>41</xdr:col>
      <xdr:colOff>101600</xdr:colOff>
      <xdr:row>78</xdr:row>
      <xdr:rowOff>1158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17685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69225</xdr:rowOff>
    </xdr:from>
    <xdr:to>
      <xdr:col>36</xdr:col>
      <xdr:colOff>165100</xdr:colOff>
      <xdr:row>77</xdr:row>
      <xdr:rowOff>170825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15902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4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73363</xdr:rowOff>
    </xdr:from>
    <xdr:to>
      <xdr:col>55</xdr:col>
      <xdr:colOff>0</xdr:colOff>
      <xdr:row>97</xdr:row>
      <xdr:rowOff>94841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4013"/>
          <a:ext cx="838200" cy="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73363</xdr:rowOff>
    </xdr:from>
    <xdr:to>
      <xdr:col>50</xdr:col>
      <xdr:colOff>114300</xdr:colOff>
      <xdr:row>98</xdr:row>
      <xdr:rowOff>33347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04013"/>
          <a:ext cx="889000" cy="1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77338</xdr:rowOff>
    </xdr:from>
    <xdr:to>
      <xdr:col>45</xdr:col>
      <xdr:colOff>177800</xdr:colOff>
      <xdr:row>98</xdr:row>
      <xdr:rowOff>33347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07988"/>
          <a:ext cx="889000" cy="1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8995</xdr:rowOff>
    </xdr:from>
    <xdr:to>
      <xdr:col>41</xdr:col>
      <xdr:colOff>50800</xdr:colOff>
      <xdr:row>97</xdr:row>
      <xdr:rowOff>77338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39645"/>
          <a:ext cx="889000" cy="6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44041</xdr:rowOff>
    </xdr:from>
    <xdr:to>
      <xdr:col>55</xdr:col>
      <xdr:colOff>50800</xdr:colOff>
      <xdr:row>97</xdr:row>
      <xdr:rowOff>145641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66918</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2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22563</xdr:rowOff>
    </xdr:from>
    <xdr:to>
      <xdr:col>50</xdr:col>
      <xdr:colOff>165100</xdr:colOff>
      <xdr:row>97</xdr:row>
      <xdr:rowOff>124163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140690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2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153997</xdr:rowOff>
    </xdr:from>
    <xdr:to>
      <xdr:col>46</xdr:col>
      <xdr:colOff>38100</xdr:colOff>
      <xdr:row>98</xdr:row>
      <xdr:rowOff>84147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75274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87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26538</xdr:rowOff>
    </xdr:from>
    <xdr:to>
      <xdr:col>41</xdr:col>
      <xdr:colOff>101600</xdr:colOff>
      <xdr:row>97</xdr:row>
      <xdr:rowOff>128138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144665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43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129645</xdr:rowOff>
    </xdr:from>
    <xdr:to>
      <xdr:col>36</xdr:col>
      <xdr:colOff>165100</xdr:colOff>
      <xdr:row>97</xdr:row>
      <xdr:rowOff>59795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76322</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36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139588</xdr:rowOff>
    </xdr:from>
    <xdr:to>
      <xdr:col>85</xdr:col>
      <xdr:colOff>127000</xdr:colOff>
      <xdr:row>38</xdr:row>
      <xdr:rowOff>154418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54688"/>
          <a:ext cx="8382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154418</xdr:rowOff>
    </xdr:from>
    <xdr:to>
      <xdr:col>81</xdr:col>
      <xdr:colOff>50800</xdr:colOff>
      <xdr:row>38</xdr:row>
      <xdr:rowOff>161303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9518"/>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153073</xdr:rowOff>
    </xdr:from>
    <xdr:to>
      <xdr:col>76</xdr:col>
      <xdr:colOff>114300</xdr:colOff>
      <xdr:row>38</xdr:row>
      <xdr:rowOff>161303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817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153073</xdr:rowOff>
    </xdr:from>
    <xdr:to>
      <xdr:col>71</xdr:col>
      <xdr:colOff>177800</xdr:colOff>
      <xdr:row>38</xdr:row>
      <xdr:rowOff>157146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68173"/>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88788</xdr:rowOff>
    </xdr:from>
    <xdr:to>
      <xdr:col>85</xdr:col>
      <xdr:colOff>177800</xdr:colOff>
      <xdr:row>39</xdr:row>
      <xdr:rowOff>18938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103618</xdr:rowOff>
    </xdr:from>
    <xdr:to>
      <xdr:col>81</xdr:col>
      <xdr:colOff>101600</xdr:colOff>
      <xdr:row>39</xdr:row>
      <xdr:rowOff>33768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24895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110503</xdr:rowOff>
    </xdr:from>
    <xdr:to>
      <xdr:col>76</xdr:col>
      <xdr:colOff>165100</xdr:colOff>
      <xdr:row>39</xdr:row>
      <xdr:rowOff>40653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31780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102273</xdr:rowOff>
    </xdr:from>
    <xdr:to>
      <xdr:col>72</xdr:col>
      <xdr:colOff>38100</xdr:colOff>
      <xdr:row>39</xdr:row>
      <xdr:rowOff>32423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23550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106346</xdr:rowOff>
    </xdr:from>
    <xdr:to>
      <xdr:col>67</xdr:col>
      <xdr:colOff>101600</xdr:colOff>
      <xdr:row>39</xdr:row>
      <xdr:rowOff>36496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27623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162451</xdr:rowOff>
    </xdr:from>
    <xdr:to>
      <xdr:col>85</xdr:col>
      <xdr:colOff>127000</xdr:colOff>
      <xdr:row>57</xdr:row>
      <xdr:rowOff>33344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63651"/>
          <a:ext cx="838200" cy="4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26501</xdr:rowOff>
    </xdr:from>
    <xdr:to>
      <xdr:col>81</xdr:col>
      <xdr:colOff>50800</xdr:colOff>
      <xdr:row>57</xdr:row>
      <xdr:rowOff>33344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99151"/>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26501</xdr:rowOff>
    </xdr:from>
    <xdr:to>
      <xdr:col>76</xdr:col>
      <xdr:colOff>114300</xdr:colOff>
      <xdr:row>57</xdr:row>
      <xdr:rowOff>51284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99151"/>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51284</xdr:rowOff>
    </xdr:from>
    <xdr:to>
      <xdr:col>71</xdr:col>
      <xdr:colOff>177800</xdr:colOff>
      <xdr:row>57</xdr:row>
      <xdr:rowOff>73335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23934"/>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111651</xdr:rowOff>
    </xdr:from>
    <xdr:to>
      <xdr:col>85</xdr:col>
      <xdr:colOff>177800</xdr:colOff>
      <xdr:row>57</xdr:row>
      <xdr:rowOff>41801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134528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153994</xdr:rowOff>
    </xdr:from>
    <xdr:to>
      <xdr:col>81</xdr:col>
      <xdr:colOff>101600</xdr:colOff>
      <xdr:row>57</xdr:row>
      <xdr:rowOff>84144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75271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8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147151</xdr:rowOff>
    </xdr:from>
    <xdr:to>
      <xdr:col>76</xdr:col>
      <xdr:colOff>165100</xdr:colOff>
      <xdr:row>57</xdr:row>
      <xdr:rowOff>77301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68428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4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484</xdr:rowOff>
    </xdr:from>
    <xdr:to>
      <xdr:col>72</xdr:col>
      <xdr:colOff>38100</xdr:colOff>
      <xdr:row>57</xdr:row>
      <xdr:rowOff>102084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93211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6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22535</xdr:rowOff>
    </xdr:from>
    <xdr:to>
      <xdr:col>67</xdr:col>
      <xdr:colOff>101600</xdr:colOff>
      <xdr:row>57</xdr:row>
      <xdr:rowOff>124135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115262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88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76774</xdr:rowOff>
    </xdr:from>
    <xdr:to>
      <xdr:col>85</xdr:col>
      <xdr:colOff>127000</xdr:colOff>
      <xdr:row>79</xdr:row>
      <xdr:rowOff>51783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49874"/>
          <a:ext cx="838200" cy="14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45833</xdr:rowOff>
    </xdr:from>
    <xdr:to>
      <xdr:col>81</xdr:col>
      <xdr:colOff>50800</xdr:colOff>
      <xdr:row>79</xdr:row>
      <xdr:rowOff>51783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90383"/>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45833</xdr:rowOff>
    </xdr:from>
    <xdr:to>
      <xdr:col>76</xdr:col>
      <xdr:colOff>114300</xdr:colOff>
      <xdr:row>79</xdr:row>
      <xdr:rowOff>59686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90383"/>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48951</xdr:rowOff>
    </xdr:from>
    <xdr:to>
      <xdr:col>71</xdr:col>
      <xdr:colOff>177800</xdr:colOff>
      <xdr:row>79</xdr:row>
      <xdr:rowOff>59686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93501"/>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25974</xdr:rowOff>
    </xdr:from>
    <xdr:to>
      <xdr:col>85</xdr:col>
      <xdr:colOff>177800</xdr:colOff>
      <xdr:row>78</xdr:row>
      <xdr:rowOff>127574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48851</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983</xdr:rowOff>
    </xdr:from>
    <xdr:to>
      <xdr:col>81</xdr:col>
      <xdr:colOff>101600</xdr:colOff>
      <xdr:row>79</xdr:row>
      <xdr:rowOff>102583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119110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2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166483</xdr:rowOff>
    </xdr:from>
    <xdr:to>
      <xdr:col>76</xdr:col>
      <xdr:colOff>165100</xdr:colOff>
      <xdr:row>79</xdr:row>
      <xdr:rowOff>96633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113160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3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8886</xdr:rowOff>
    </xdr:from>
    <xdr:to>
      <xdr:col>72</xdr:col>
      <xdr:colOff>38100</xdr:colOff>
      <xdr:row>79</xdr:row>
      <xdr:rowOff>110486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127013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169601</xdr:rowOff>
    </xdr:from>
    <xdr:to>
      <xdr:col>67</xdr:col>
      <xdr:colOff>101600</xdr:colOff>
      <xdr:row>79</xdr:row>
      <xdr:rowOff>99751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4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116278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1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28564</xdr:rowOff>
    </xdr:from>
    <xdr:to>
      <xdr:col>85</xdr:col>
      <xdr:colOff>127000</xdr:colOff>
      <xdr:row>97</xdr:row>
      <xdr:rowOff>39190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59214"/>
          <a:ext cx="8382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37897</xdr:rowOff>
    </xdr:from>
    <xdr:to>
      <xdr:col>81</xdr:col>
      <xdr:colOff>50800</xdr:colOff>
      <xdr:row>97</xdr:row>
      <xdr:rowOff>39190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68547"/>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37897</xdr:rowOff>
    </xdr:from>
    <xdr:to>
      <xdr:col>76</xdr:col>
      <xdr:colOff>114300</xdr:colOff>
      <xdr:row>97</xdr:row>
      <xdr:rowOff>67590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68547"/>
          <a:ext cx="889000" cy="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59452</xdr:rowOff>
    </xdr:from>
    <xdr:to>
      <xdr:col>71</xdr:col>
      <xdr:colOff>177800</xdr:colOff>
      <xdr:row>97</xdr:row>
      <xdr:rowOff>67590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010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149214</xdr:rowOff>
    </xdr:from>
    <xdr:to>
      <xdr:col>85</xdr:col>
      <xdr:colOff>177800</xdr:colOff>
      <xdr:row>97</xdr:row>
      <xdr:rowOff>79364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5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159840</xdr:rowOff>
    </xdr:from>
    <xdr:to>
      <xdr:col>81</xdr:col>
      <xdr:colOff>101600</xdr:colOff>
      <xdr:row>97</xdr:row>
      <xdr:rowOff>89990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106517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9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158547</xdr:rowOff>
    </xdr:from>
    <xdr:to>
      <xdr:col>76</xdr:col>
      <xdr:colOff>165100</xdr:colOff>
      <xdr:row>97</xdr:row>
      <xdr:rowOff>88697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105224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16790</xdr:rowOff>
    </xdr:from>
    <xdr:to>
      <xdr:col>72</xdr:col>
      <xdr:colOff>38100</xdr:colOff>
      <xdr:row>97</xdr:row>
      <xdr:rowOff>118390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134917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2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8652</xdr:rowOff>
    </xdr:from>
    <xdr:to>
      <xdr:col>67</xdr:col>
      <xdr:colOff>101600</xdr:colOff>
      <xdr:row>97</xdr:row>
      <xdr:rowOff>110252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126779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2632</xdr:rowOff>
    </xdr:from>
    <xdr:to>
      <xdr:col>116</xdr:col>
      <xdr:colOff>63500</xdr:colOff>
      <xdr:row>38</xdr:row>
      <xdr:rowOff>38979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517732"/>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3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2632</xdr:rowOff>
    </xdr:from>
    <xdr:to>
      <xdr:col>111</xdr:col>
      <xdr:colOff>177800</xdr:colOff>
      <xdr:row>38</xdr:row>
      <xdr:rowOff>64536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517732"/>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169008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129139</xdr:rowOff>
    </xdr:from>
    <xdr:to>
      <xdr:col>107</xdr:col>
      <xdr:colOff>50800</xdr:colOff>
      <xdr:row>38</xdr:row>
      <xdr:rowOff>64536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129889"/>
          <a:ext cx="889000" cy="4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129139</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129889"/>
          <a:ext cx="889000" cy="5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159629</xdr:rowOff>
    </xdr:from>
    <xdr:to>
      <xdr:col>116</xdr:col>
      <xdr:colOff>114300</xdr:colOff>
      <xdr:row>38</xdr:row>
      <xdr:rowOff>89779</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5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119006</xdr:rowOff>
    </xdr:from>
    <xdr:ext cx="469744"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29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123282</xdr:rowOff>
    </xdr:from>
    <xdr:to>
      <xdr:col>112</xdr:col>
      <xdr:colOff>38100</xdr:colOff>
      <xdr:row>38</xdr:row>
      <xdr:rowOff>53432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46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69959</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88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13736</xdr:rowOff>
    </xdr:from>
    <xdr:to>
      <xdr:col>107</xdr:col>
      <xdr:colOff>101600</xdr:colOff>
      <xdr:row>38</xdr:row>
      <xdr:rowOff>115336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131863</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30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78339</xdr:rowOff>
    </xdr:from>
    <xdr:to>
      <xdr:col>102</xdr:col>
      <xdr:colOff>165100</xdr:colOff>
      <xdr:row>36</xdr:row>
      <xdr:rowOff>8489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0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25016</xdr:rowOff>
    </xdr:from>
    <xdr:ext cx="534377"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278111" y="58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全体的な事項として、本村は類似団体と比較して人口が少ないため、住民一人当たりのコストは高くなる傾向にある。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前年度に比べ、民生費、</a:t>
          </a:r>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衛生費、農</a:t>
          </a:r>
          <a:r>
            <a:rPr kumimoji="1" lang="ja-JP" altLang="en-US" sz="1300">
              <a:latin typeface="ＭＳ Ｐゴシック" panose="020B0600070205080204" pitchFamily="50" charset="-128"/>
              <a:ea typeface="ＭＳ Ｐゴシック" panose="020B0600070205080204" pitchFamily="50" charset="-128"/>
            </a:rPr>
            <a:t>林水産業費、災害復旧費、公債費が上昇しており</a:t>
          </a:r>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、民生費は認定こども園建設、災害復旧費は災害復旧工事等の増が要因となっている。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一方、総務費の減は、庁舎建設が終了したことによる。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財政調整基金については決算余剰金を中心に</a:t>
          </a:r>
          <a:r>
            <a:rPr kumimoji="1" lang="ja-JP" altLang="en-US" sz="1400">
              <a:solidFill>
                <a:schemeClr val="tx1"/>
              </a:solidFill>
              <a:latin typeface="ＭＳ ゴシック" pitchFamily="49" charset="-128"/>
              <a:ea typeface="ＭＳ ゴシック" pitchFamily="49" charset="-128"/>
            </a:rPr>
            <a:t>積み立てており</a:t>
          </a:r>
          <a:r>
            <a:rPr kumimoji="1" lang="ja-JP" altLang="en-US" sz="1400">
              <a:latin typeface="ＭＳ ゴシック" pitchFamily="49" charset="-128"/>
              <a:ea typeface="ＭＳ ゴシック" pitchFamily="49" charset="-128"/>
            </a:rPr>
            <a:t>、令和元年度末で</a:t>
          </a:r>
          <a:r>
            <a:rPr kumimoji="1" lang="en-US" altLang="ja-JP" sz="1400">
              <a:latin typeface="ＭＳ ゴシック" pitchFamily="49" charset="-128"/>
              <a:ea typeface="ＭＳ ゴシック" pitchFamily="49" charset="-128"/>
            </a:rPr>
            <a:t>658</a:t>
          </a:r>
          <a:r>
            <a:rPr kumimoji="1" lang="ja-JP" altLang="en-US" sz="1400">
              <a:latin typeface="ＭＳ ゴシック" pitchFamily="49" charset="-128"/>
              <a:ea typeface="ＭＳ ゴシック" pitchFamily="49" charset="-128"/>
            </a:rPr>
            <a:t>百万円を積み立てている。財源調整の必要に応じて繰り入れを行いながらも、引き続き同水準を維持するように努める。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実質収支については、ほぼ同程度で推移している。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特別会計に赤字はなく、健全な財政運営を保持している。引き続き、自主財源の確保、経営改革等を積極的に推進し、財政健全化に取り組んでいく。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2937522</v>
      </c>
      <c r="BO4" s="424"/>
      <c r="BP4" s="424"/>
      <c r="BQ4" s="424"/>
      <c r="BR4" s="424"/>
      <c r="BS4" s="424"/>
      <c r="BT4" s="424"/>
      <c r="BU4" s="425"/>
      <c r="BV4" s="423">
        <v>2955382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9.9</v>
      </c>
      <c r="CU4" s="608"/>
      <c r="CV4" s="608"/>
      <c r="CW4" s="608"/>
      <c r="CX4" s="608"/>
      <c r="CY4" s="608"/>
      <c r="CZ4" s="608"/>
      <c r="DA4" s="609"/>
      <c r="DB4" s="607">
        <v>8.6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2766023</v>
      </c>
      <c r="BO5" s="429"/>
      <c r="BP5" s="429"/>
      <c r="BQ5" s="429"/>
      <c r="BR5" s="429"/>
      <c r="BS5" s="429"/>
      <c r="BT5" s="429"/>
      <c r="BU5" s="430"/>
      <c r="BV5" s="428">
        <v>2812949</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87.9</v>
      </c>
      <c r="CU5" s="399"/>
      <c r="CV5" s="399"/>
      <c r="CW5" s="399"/>
      <c r="CX5" s="399"/>
      <c r="CY5" s="399"/>
      <c r="CZ5" s="399"/>
      <c r="DA5" s="400"/>
      <c r="DB5" s="398">
        <v>90.2</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171499</v>
      </c>
      <c r="BO6" s="429"/>
      <c r="BP6" s="429"/>
      <c r="BQ6" s="429"/>
      <c r="BR6" s="429"/>
      <c r="BS6" s="429"/>
      <c r="BT6" s="429"/>
      <c r="BU6" s="430"/>
      <c r="BV6" s="428">
        <v>142433</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90.2</v>
      </c>
      <c r="CU6" s="582"/>
      <c r="CV6" s="582"/>
      <c r="CW6" s="582"/>
      <c r="CX6" s="582"/>
      <c r="CY6" s="582"/>
      <c r="CZ6" s="582"/>
      <c r="DA6" s="583"/>
      <c r="DB6" s="581">
        <v>93.4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53882</v>
      </c>
      <c r="BO7" s="429"/>
      <c r="BP7" s="429"/>
      <c r="BQ7" s="429"/>
      <c r="BR7" s="429"/>
      <c r="BS7" s="429"/>
      <c r="BT7" s="429"/>
      <c r="BU7" s="430"/>
      <c r="BV7" s="428">
        <v>40383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1192672</v>
      </c>
      <c r="CU7" s="429"/>
      <c r="CV7" s="429"/>
      <c r="CW7" s="429"/>
      <c r="CX7" s="429"/>
      <c r="CY7" s="429"/>
      <c r="CZ7" s="429"/>
      <c r="DA7" s="430"/>
      <c r="DB7" s="428">
        <v>1189017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117617</v>
      </c>
      <c r="BO8" s="429"/>
      <c r="BP8" s="429"/>
      <c r="BQ8" s="429"/>
      <c r="BR8" s="429"/>
      <c r="BS8" s="429"/>
      <c r="BT8" s="429"/>
      <c r="BU8" s="430"/>
      <c r="BV8" s="428">
        <v>102050</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0.14000000000000001</v>
      </c>
      <c r="CU8" s="542"/>
      <c r="CV8" s="542"/>
      <c r="CW8" s="542"/>
      <c r="CX8" s="542"/>
      <c r="CY8" s="542"/>
      <c r="CZ8" s="542"/>
      <c r="DA8" s="543"/>
      <c r="DB8" s="541">
        <v>0.13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1089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93</v>
      </c>
      <c r="AV9" s="486"/>
      <c r="AW9" s="486"/>
      <c r="AX9" s="486"/>
      <c r="AY9" s="408" t="s">
        <v>115</v>
      </c>
      <c r="AZ9" s="409"/>
      <c r="BA9" s="409"/>
      <c r="BB9" s="409"/>
      <c r="BC9" s="409"/>
      <c r="BD9" s="409"/>
      <c r="BE9" s="409"/>
      <c r="BF9" s="409"/>
      <c r="BG9" s="409"/>
      <c r="BH9" s="409"/>
      <c r="BI9" s="409"/>
      <c r="BJ9" s="409"/>
      <c r="BK9" s="409"/>
      <c r="BL9" s="409"/>
      <c r="BM9" s="410"/>
      <c r="BN9" s="428">
        <v>15567</v>
      </c>
      <c r="BO9" s="429"/>
      <c r="BP9" s="429"/>
      <c r="BQ9" s="429"/>
      <c r="BR9" s="429"/>
      <c r="BS9" s="429"/>
      <c r="BT9" s="429"/>
      <c r="BU9" s="430"/>
      <c r="BV9" s="428">
        <v>13040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11.4</v>
      </c>
      <c r="CU9" s="399"/>
      <c r="CV9" s="399"/>
      <c r="CW9" s="399"/>
      <c r="CX9" s="399"/>
      <c r="CY9" s="399"/>
      <c r="CZ9" s="399"/>
      <c r="DA9" s="400"/>
      <c r="DB9" s="398">
        <v>11.2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1241</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122951</v>
      </c>
      <c r="BO10" s="429"/>
      <c r="BP10" s="429"/>
      <c r="BQ10" s="429"/>
      <c r="BR10" s="429"/>
      <c r="BS10" s="429"/>
      <c r="BT10" s="429"/>
      <c r="BU10" s="430"/>
      <c r="BV10" s="428">
        <v>102444</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1125</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104</v>
      </c>
      <c r="AV12" s="486"/>
      <c r="AW12" s="486"/>
      <c r="AX12" s="486"/>
      <c r="AY12" s="408" t="s">
        <v>135</v>
      </c>
      <c r="AZ12" s="409"/>
      <c r="BA12" s="409"/>
      <c r="BB12" s="409"/>
      <c r="BC12" s="409"/>
      <c r="BD12" s="409"/>
      <c r="BE12" s="409"/>
      <c r="BF12" s="409"/>
      <c r="BG12" s="409"/>
      <c r="BH12" s="409"/>
      <c r="BI12" s="409"/>
      <c r="BJ12" s="409"/>
      <c r="BK12" s="409"/>
      <c r="BL12" s="409"/>
      <c r="BM12" s="410"/>
      <c r="BN12" s="428">
        <v>71221</v>
      </c>
      <c r="BO12" s="429"/>
      <c r="BP12" s="429"/>
      <c r="BQ12" s="429"/>
      <c r="BR12" s="429"/>
      <c r="BS12" s="429"/>
      <c r="BT12" s="429"/>
      <c r="BU12" s="430"/>
      <c r="BV12" s="428">
        <v>103000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1123</v>
      </c>
      <c r="S13" s="532"/>
      <c r="T13" s="532"/>
      <c r="U13" s="532"/>
      <c r="V13" s="533"/>
      <c r="W13" s="519" t="s">
        <v>139</v>
      </c>
      <c r="X13" s="441"/>
      <c r="Y13" s="441"/>
      <c r="Z13" s="441"/>
      <c r="AA13" s="441"/>
      <c r="AB13" s="442"/>
      <c r="AC13" s="404">
        <v>128</v>
      </c>
      <c r="AD13" s="405"/>
      <c r="AE13" s="405"/>
      <c r="AF13" s="405"/>
      <c r="AG13" s="406"/>
      <c r="AH13" s="404">
        <v>153</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67297</v>
      </c>
      <c r="BO13" s="429"/>
      <c r="BP13" s="429"/>
      <c r="BQ13" s="429"/>
      <c r="BR13" s="429"/>
      <c r="BS13" s="429"/>
      <c r="BT13" s="429"/>
      <c r="BU13" s="430"/>
      <c r="BV13" s="428">
        <v>12484</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6.8</v>
      </c>
      <c r="CU13" s="399"/>
      <c r="CV13" s="399"/>
      <c r="CW13" s="399"/>
      <c r="CX13" s="399"/>
      <c r="CY13" s="399"/>
      <c r="CZ13" s="399"/>
      <c r="DA13" s="400"/>
      <c r="DB13" s="398">
        <v>5.3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1153</v>
      </c>
      <c r="S14" s="532"/>
      <c r="T14" s="532"/>
      <c r="U14" s="532"/>
      <c r="V14" s="533"/>
      <c r="W14" s="534"/>
      <c r="X14" s="444"/>
      <c r="Y14" s="444"/>
      <c r="Z14" s="444"/>
      <c r="AA14" s="444"/>
      <c r="AB14" s="445"/>
      <c r="AC14" s="524">
        <v>23.3</v>
      </c>
      <c r="AD14" s="525"/>
      <c r="AE14" s="525"/>
      <c r="AF14" s="525"/>
      <c r="AG14" s="526"/>
      <c r="AH14" s="524">
        <v>24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137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1150</v>
      </c>
      <c r="S15" s="532"/>
      <c r="T15" s="532"/>
      <c r="U15" s="532"/>
      <c r="V15" s="533"/>
      <c r="W15" s="519" t="s">
        <v>146</v>
      </c>
      <c r="X15" s="441"/>
      <c r="Y15" s="441"/>
      <c r="Z15" s="441"/>
      <c r="AA15" s="441"/>
      <c r="AB15" s="442"/>
      <c r="AC15" s="404">
        <v>86</v>
      </c>
      <c r="AD15" s="405"/>
      <c r="AE15" s="405"/>
      <c r="AF15" s="405"/>
      <c r="AG15" s="406"/>
      <c r="AH15" s="404">
        <v>128</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160176</v>
      </c>
      <c r="BO15" s="424"/>
      <c r="BP15" s="424"/>
      <c r="BQ15" s="424"/>
      <c r="BR15" s="424"/>
      <c r="BS15" s="424"/>
      <c r="BT15" s="424"/>
      <c r="BU15" s="425"/>
      <c r="BV15" s="423">
        <v>156810</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15.7</v>
      </c>
      <c r="AD16" s="525"/>
      <c r="AE16" s="525"/>
      <c r="AF16" s="525"/>
      <c r="AG16" s="526"/>
      <c r="AH16" s="524">
        <v>20.100000000000001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1127731</v>
      </c>
      <c r="BO16" s="429"/>
      <c r="BP16" s="429"/>
      <c r="BQ16" s="429"/>
      <c r="BR16" s="429"/>
      <c r="BS16" s="429"/>
      <c r="BT16" s="429"/>
      <c r="BU16" s="430"/>
      <c r="BV16" s="428">
        <v>1109309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335</v>
      </c>
      <c r="AD17" s="405"/>
      <c r="AE17" s="405"/>
      <c r="AF17" s="405"/>
      <c r="AG17" s="406"/>
      <c r="AH17" s="404">
        <v>357</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195018</v>
      </c>
      <c r="BO17" s="429"/>
      <c r="BP17" s="429"/>
      <c r="BQ17" s="429"/>
      <c r="BR17" s="429"/>
      <c r="BS17" s="429"/>
      <c r="BT17" s="429"/>
      <c r="BU17" s="430"/>
      <c r="BV17" s="428">
        <v>194391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271.51</v>
      </c>
      <c r="M18" s="493"/>
      <c r="N18" s="493"/>
      <c r="O18" s="493"/>
      <c r="P18" s="493"/>
      <c r="Q18" s="493"/>
      <c r="R18" s="494"/>
      <c r="S18" s="494"/>
      <c r="T18" s="494"/>
      <c r="U18" s="494"/>
      <c r="V18" s="495"/>
      <c r="W18" s="509"/>
      <c r="X18" s="510"/>
      <c r="Y18" s="510"/>
      <c r="Z18" s="510"/>
      <c r="AA18" s="510"/>
      <c r="AB18" s="520"/>
      <c r="AC18" s="392">
        <v>61</v>
      </c>
      <c r="AD18" s="393"/>
      <c r="AE18" s="393"/>
      <c r="AF18" s="393"/>
      <c r="AG18" s="496"/>
      <c r="AH18" s="392">
        <v>56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1057470</v>
      </c>
      <c r="BO18" s="429"/>
      <c r="BP18" s="429"/>
      <c r="BQ18" s="429"/>
      <c r="BR18" s="429"/>
      <c r="BS18" s="429"/>
      <c r="BT18" s="429"/>
      <c r="BU18" s="430"/>
      <c r="BV18" s="428">
        <v>1081294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1864730</v>
      </c>
      <c r="BO19" s="429"/>
      <c r="BP19" s="429"/>
      <c r="BQ19" s="429"/>
      <c r="BR19" s="429"/>
      <c r="BS19" s="429"/>
      <c r="BT19" s="429"/>
      <c r="BU19" s="430"/>
      <c r="BV19" s="428">
        <v>1880409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509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2001918</v>
      </c>
      <c r="BO23" s="429"/>
      <c r="BP23" s="429"/>
      <c r="BQ23" s="429"/>
      <c r="BR23" s="429"/>
      <c r="BS23" s="429"/>
      <c r="BT23" s="429"/>
      <c r="BU23" s="430"/>
      <c r="BV23" s="428">
        <v>1995428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6980</v>
      </c>
      <c r="R24" s="405"/>
      <c r="S24" s="405"/>
      <c r="T24" s="405"/>
      <c r="U24" s="405"/>
      <c r="V24" s="406"/>
      <c r="W24" s="470"/>
      <c r="X24" s="461"/>
      <c r="Y24" s="462"/>
      <c r="Z24" s="401" t="s">
        <v>170</v>
      </c>
      <c r="AA24" s="402"/>
      <c r="AB24" s="402"/>
      <c r="AC24" s="402"/>
      <c r="AD24" s="402"/>
      <c r="AE24" s="402"/>
      <c r="AF24" s="402"/>
      <c r="AG24" s="403"/>
      <c r="AH24" s="404">
        <v>61</v>
      </c>
      <c r="AI24" s="405"/>
      <c r="AJ24" s="405"/>
      <c r="AK24" s="405"/>
      <c r="AL24" s="406"/>
      <c r="AM24" s="404">
        <v>160613</v>
      </c>
      <c r="AN24" s="405"/>
      <c r="AO24" s="405"/>
      <c r="AP24" s="405"/>
      <c r="AQ24" s="405"/>
      <c r="AR24" s="406"/>
      <c r="AS24" s="404">
        <v>2633</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1126268</v>
      </c>
      <c r="BO24" s="429"/>
      <c r="BP24" s="429"/>
      <c r="BQ24" s="429"/>
      <c r="BR24" s="429"/>
      <c r="BS24" s="429"/>
      <c r="BT24" s="429"/>
      <c r="BU24" s="430"/>
      <c r="BV24" s="428">
        <v>1068405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5670</v>
      </c>
      <c r="R25" s="405"/>
      <c r="S25" s="405"/>
      <c r="T25" s="405"/>
      <c r="U25" s="405"/>
      <c r="V25" s="406"/>
      <c r="W25" s="470"/>
      <c r="X25" s="461"/>
      <c r="Y25" s="462"/>
      <c r="Z25" s="401" t="s">
        <v>173</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37168</v>
      </c>
      <c r="BO25" s="424"/>
      <c r="BP25" s="424"/>
      <c r="BQ25" s="424"/>
      <c r="BR25" s="424"/>
      <c r="BS25" s="424"/>
      <c r="BT25" s="424"/>
      <c r="BU25" s="425"/>
      <c r="BV25" s="423">
        <v>43188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5360</v>
      </c>
      <c r="R26" s="405"/>
      <c r="S26" s="405"/>
      <c r="T26" s="405"/>
      <c r="U26" s="405"/>
      <c r="V26" s="406"/>
      <c r="W26" s="470"/>
      <c r="X26" s="461"/>
      <c r="Y26" s="462"/>
      <c r="Z26" s="401" t="s">
        <v>176</v>
      </c>
      <c r="AA26" s="483"/>
      <c r="AB26" s="483"/>
      <c r="AC26" s="483"/>
      <c r="AD26" s="483"/>
      <c r="AE26" s="483"/>
      <c r="AF26" s="483"/>
      <c r="AG26" s="484"/>
      <c r="AH26" s="404">
        <v>3</v>
      </c>
      <c r="AI26" s="405"/>
      <c r="AJ26" s="405"/>
      <c r="AK26" s="405"/>
      <c r="AL26" s="406"/>
      <c r="AM26" s="404">
        <v>7716</v>
      </c>
      <c r="AN26" s="405"/>
      <c r="AO26" s="405"/>
      <c r="AP26" s="405"/>
      <c r="AQ26" s="405"/>
      <c r="AR26" s="406"/>
      <c r="AS26" s="404">
        <v>2572</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2900</v>
      </c>
      <c r="R27" s="405"/>
      <c r="S27" s="405"/>
      <c r="T27" s="405"/>
      <c r="U27" s="405"/>
      <c r="V27" s="406"/>
      <c r="W27" s="470"/>
      <c r="X27" s="461"/>
      <c r="Y27" s="462"/>
      <c r="Z27" s="401" t="s">
        <v>179</v>
      </c>
      <c r="AA27" s="402"/>
      <c r="AB27" s="402"/>
      <c r="AC27" s="402"/>
      <c r="AD27" s="402"/>
      <c r="AE27" s="402"/>
      <c r="AF27" s="402"/>
      <c r="AG27" s="403"/>
      <c r="AH27" s="404" t="s">
        <v>137</v>
      </c>
      <c r="AI27" s="405"/>
      <c r="AJ27" s="405"/>
      <c r="AK27" s="405"/>
      <c r="AL27" s="406"/>
      <c r="AM27" s="404" t="s">
        <v>137</v>
      </c>
      <c r="AN27" s="405"/>
      <c r="AO27" s="405"/>
      <c r="AP27" s="405"/>
      <c r="AQ27" s="405"/>
      <c r="AR27" s="406"/>
      <c r="AS27" s="404" t="s">
        <v>137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137</v>
      </c>
      <c r="BO27" s="432"/>
      <c r="BP27" s="432"/>
      <c r="BQ27" s="432"/>
      <c r="BR27" s="432"/>
      <c r="BS27" s="432"/>
      <c r="BT27" s="432"/>
      <c r="BU27" s="433"/>
      <c r="BV27" s="431" t="s">
        <v>137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2150</v>
      </c>
      <c r="R28" s="405"/>
      <c r="S28" s="405"/>
      <c r="T28" s="405"/>
      <c r="U28" s="405"/>
      <c r="V28" s="406"/>
      <c r="W28" s="470"/>
      <c r="X28" s="461"/>
      <c r="Y28" s="462"/>
      <c r="Z28" s="401" t="s">
        <v>182</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658846</v>
      </c>
      <c r="BO28" s="424"/>
      <c r="BP28" s="424"/>
      <c r="BQ28" s="424"/>
      <c r="BR28" s="424"/>
      <c r="BS28" s="424"/>
      <c r="BT28" s="424"/>
      <c r="BU28" s="425"/>
      <c r="BV28" s="423">
        <v>607116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6</v>
      </c>
      <c r="M29" s="405"/>
      <c r="N29" s="405"/>
      <c r="O29" s="405"/>
      <c r="P29" s="406"/>
      <c r="Q29" s="404">
        <v>2000</v>
      </c>
      <c r="R29" s="405"/>
      <c r="S29" s="405"/>
      <c r="T29" s="405"/>
      <c r="U29" s="405"/>
      <c r="V29" s="406"/>
      <c r="W29" s="471"/>
      <c r="X29" s="472"/>
      <c r="Y29" s="473"/>
      <c r="Z29" s="401" t="s">
        <v>185</v>
      </c>
      <c r="AA29" s="402"/>
      <c r="AB29" s="402"/>
      <c r="AC29" s="402"/>
      <c r="AD29" s="402"/>
      <c r="AE29" s="402"/>
      <c r="AF29" s="402"/>
      <c r="AG29" s="403"/>
      <c r="AH29" s="404">
        <v>61</v>
      </c>
      <c r="AI29" s="405"/>
      <c r="AJ29" s="405"/>
      <c r="AK29" s="405"/>
      <c r="AL29" s="406"/>
      <c r="AM29" s="404">
        <v>160613</v>
      </c>
      <c r="AN29" s="405"/>
      <c r="AO29" s="405"/>
      <c r="AP29" s="405"/>
      <c r="AQ29" s="405"/>
      <c r="AR29" s="406"/>
      <c r="AS29" s="404">
        <v>2633</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200212</v>
      </c>
      <c r="BO29" s="429"/>
      <c r="BP29" s="429"/>
      <c r="BQ29" s="429"/>
      <c r="BR29" s="429"/>
      <c r="BS29" s="429"/>
      <c r="BT29" s="429"/>
      <c r="BU29" s="430"/>
      <c r="BV29" s="428">
        <v>250175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94.2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1574676</v>
      </c>
      <c r="BO30" s="432"/>
      <c r="BP30" s="432"/>
      <c r="BQ30" s="432"/>
      <c r="BR30" s="432"/>
      <c r="BS30" s="432"/>
      <c r="BT30" s="432"/>
      <c r="BU30" s="433"/>
      <c r="BV30" s="431">
        <v>1854518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国民健康保険事業勘定会計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西都児湯環境整備事務組合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宮崎県環境整備公社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国民健康保険診療施設勘定会計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下水道事業</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宮崎県後期高齢者医療広域連合</v>
      </c>
      <c r="BZ35" s="386"/>
      <c r="CA35" s="386"/>
      <c r="CB35" s="386"/>
      <c r="CC35" s="386"/>
      <c r="CD35" s="386"/>
      <c r="CE35" s="386"/>
      <c r="CF35" s="386"/>
      <c r="CG35" s="386"/>
      <c r="CH35" s="386"/>
      <c r="CI35" s="386"/>
      <c r="CJ35" s="386"/>
      <c r="CK35" s="386"/>
      <c r="CL35" s="386"/>
      <c r="CM35" s="386"/>
      <c r="CN35" s="214"/>
      <c r="CO35" s="387">
        <f t="shared" ref="CO35:CO43" si="3">IF(CQ35="","",CO34+1)</f>
        <v>15</v>
      </c>
      <c r="CP35" s="387"/>
      <c r="CQ35" s="386" t="str">
        <f>IF('各会計、関係団体の財政状況及び健全化判断比率'!BS8="","",'各会計、関係団体の財政状況及び健全化判断比率'!BS8)</f>
        <v>米良の庄</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〇</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介護保険事業勘定会計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宮崎県後期高齢者医療広域連合（後期高齢者医療特別会計）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後期高齢者医療事業</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宮崎県市町村総合事務組合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宮崎県市町村総合事務組合（市町村交通災害共済事業特別会計）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宮崎県市町村総合事務組合（自治会館管理運営特別会計）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E9Wo5gwEMxlKKnkX9/wdc8kPuS4Pkkf6saoGlse0h5+oEMW42/i4L/fQuc7Ggw3J3sQOsyA/U8iPk7KsBK6vTg==" saltValue="zuWKsROss+9kuxpAXpzK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562</v>
      </c>
      <c r="D34" s="1210"/>
      <c r="E34" s="1211"/>
      <c r="F34" s="32">
        <v>7.18</v>
      </c>
      <c r="G34" s="33">
        <v>6.59</v>
      </c>
      <c r="H34" s="33">
        <v>7.07</v>
      </c>
      <c r="I34" s="33">
        <v>8.58</v>
      </c>
      <c r="J34" s="34">
        <v>9.86</v>
      </c>
      <c r="K34" s="22"/>
      <c r="L34" s="22"/>
      <c r="M34" s="22"/>
      <c r="N34" s="22"/>
      <c r="O34" s="22"/>
      <c r="P34" s="22"/>
    </row>
    <row r="35" spans="1:16" ht="39" customHeight="1" x14ac:dyDescent="0.15">
      <c r="A35" s="22"/>
      <c r="B35" s="35"/>
      <c r="C35" s="1204" t="s">
        <v>563</v>
      </c>
      <c r="D35" s="1205"/>
      <c r="E35" s="1206"/>
      <c r="F35" s="36">
        <v>1.75</v>
      </c>
      <c r="G35" s="37">
        <v>1.48</v>
      </c>
      <c r="H35" s="37">
        <v>2.0299999999999998</v>
      </c>
      <c r="I35" s="37">
        <v>2.54</v>
      </c>
      <c r="J35" s="38">
        <v>2.74</v>
      </c>
      <c r="K35" s="22"/>
      <c r="L35" s="22"/>
      <c r="M35" s="22"/>
      <c r="N35" s="22"/>
      <c r="O35" s="22"/>
      <c r="P35" s="22"/>
    </row>
    <row r="36" spans="1:16" ht="39" customHeight="1" x14ac:dyDescent="0.15">
      <c r="A36" s="22"/>
      <c r="B36" s="35"/>
      <c r="C36" s="1204" t="s">
        <v>564</v>
      </c>
      <c r="D36" s="1205"/>
      <c r="E36" s="1206"/>
      <c r="F36" s="36">
        <v>1.94</v>
      </c>
      <c r="G36" s="37">
        <v>2.91</v>
      </c>
      <c r="H36" s="37">
        <v>3.35</v>
      </c>
      <c r="I36" s="37">
        <v>1.58</v>
      </c>
      <c r="J36" s="38">
        <v>2.0499999999999998</v>
      </c>
      <c r="K36" s="22"/>
      <c r="L36" s="22"/>
      <c r="M36" s="22"/>
      <c r="N36" s="22"/>
      <c r="O36" s="22"/>
      <c r="P36" s="22"/>
    </row>
    <row r="37" spans="1:16" ht="39" customHeight="1" x14ac:dyDescent="0.15">
      <c r="A37" s="22"/>
      <c r="B37" s="35"/>
      <c r="C37" s="1204" t="s">
        <v>565</v>
      </c>
      <c r="D37" s="1205"/>
      <c r="E37" s="1206"/>
      <c r="F37" s="36">
        <v>1.07</v>
      </c>
      <c r="G37" s="37">
        <v>0.28999999999999998</v>
      </c>
      <c r="H37" s="37">
        <v>0.79</v>
      </c>
      <c r="I37" s="37">
        <v>0.6</v>
      </c>
      <c r="J37" s="38">
        <v>0.37</v>
      </c>
      <c r="K37" s="22"/>
      <c r="L37" s="22"/>
      <c r="M37" s="22"/>
      <c r="N37" s="22"/>
      <c r="O37" s="22"/>
      <c r="P37" s="22"/>
    </row>
    <row r="38" spans="1:16" ht="39" customHeight="1" x14ac:dyDescent="0.15">
      <c r="A38" s="22"/>
      <c r="B38" s="35"/>
      <c r="C38" s="1204" t="s">
        <v>566</v>
      </c>
      <c r="D38" s="1205"/>
      <c r="E38" s="1206"/>
      <c r="F38" s="36">
        <v>0.16</v>
      </c>
      <c r="G38" s="37">
        <v>0.28999999999999998</v>
      </c>
      <c r="H38" s="37">
        <v>0.22</v>
      </c>
      <c r="I38" s="37">
        <v>0.16</v>
      </c>
      <c r="J38" s="38">
        <v>0.24</v>
      </c>
      <c r="K38" s="22"/>
      <c r="L38" s="22"/>
      <c r="M38" s="22"/>
      <c r="N38" s="22"/>
      <c r="O38" s="22"/>
      <c r="P38" s="22"/>
    </row>
    <row r="39" spans="1:16" ht="39" customHeight="1" x14ac:dyDescent="0.15">
      <c r="A39" s="22"/>
      <c r="B39" s="35"/>
      <c r="C39" s="1204" t="s">
        <v>567</v>
      </c>
      <c r="D39" s="1205"/>
      <c r="E39" s="1206"/>
      <c r="F39" s="36">
        <v>0.14000000000000001</v>
      </c>
      <c r="G39" s="37">
        <v>0.1</v>
      </c>
      <c r="H39" s="37">
        <v>0.16</v>
      </c>
      <c r="I39" s="37">
        <v>0.19</v>
      </c>
      <c r="J39" s="38">
        <v>0.1</v>
      </c>
      <c r="K39" s="22"/>
      <c r="L39" s="22"/>
      <c r="M39" s="22"/>
      <c r="N39" s="22"/>
      <c r="O39" s="22"/>
      <c r="P39" s="22"/>
    </row>
    <row r="40" spans="1:16" ht="39" customHeight="1" x14ac:dyDescent="0.15">
      <c r="A40" s="22"/>
      <c r="B40" s="35"/>
      <c r="C40" s="1204" t="s">
        <v>568</v>
      </c>
      <c r="D40" s="1205"/>
      <c r="E40" s="1206"/>
      <c r="F40" s="36">
        <v>7.0000000000000007E-2</v>
      </c>
      <c r="G40" s="37">
        <v>0.12</v>
      </c>
      <c r="H40" s="37">
        <v>0.2</v>
      </c>
      <c r="I40" s="37">
        <v>0.08</v>
      </c>
      <c r="J40" s="38">
        <v>0.04</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570</v>
      </c>
      <c r="D43" s="1208"/>
      <c r="E43" s="1209"/>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0nAES5G8Nz/wGA9TiCQdj4KVyZLOhVUUbYmvbdu1XezLYqBLOR8hnYQ11GJgUKsEyxxdRg6PkLATa6H0AFj9Q==" saltValue="ju31PTXlDgeguDkxS7CP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208</v>
      </c>
      <c r="L45" s="60">
        <v>203</v>
      </c>
      <c r="M45" s="60">
        <v>217</v>
      </c>
      <c r="N45" s="60">
        <v>211</v>
      </c>
      <c r="O45" s="61">
        <v>212</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14</v>
      </c>
      <c r="F48" s="1214"/>
      <c r="G48" s="1214"/>
      <c r="H48" s="1214"/>
      <c r="I48" s="1214"/>
      <c r="J48" s="1215"/>
      <c r="K48" s="63">
        <v>38</v>
      </c>
      <c r="L48" s="64">
        <v>37</v>
      </c>
      <c r="M48" s="64">
        <v>36</v>
      </c>
      <c r="N48" s="64">
        <v>37</v>
      </c>
      <c r="O48" s="65">
        <v>46</v>
      </c>
      <c r="P48" s="48"/>
      <c r="Q48" s="48"/>
      <c r="R48" s="48"/>
      <c r="S48" s="48"/>
      <c r="T48" s="48"/>
      <c r="U48" s="48"/>
    </row>
    <row r="49" spans="1:21" ht="30.75" customHeight="1" x14ac:dyDescent="0.15">
      <c r="A49" s="48"/>
      <c r="B49" s="1232"/>
      <c r="C49" s="1233"/>
      <c r="D49" s="62"/>
      <c r="E49" s="1214" t="s">
        <v>15</v>
      </c>
      <c r="F49" s="1214"/>
      <c r="G49" s="1214"/>
      <c r="H49" s="1214"/>
      <c r="I49" s="1214"/>
      <c r="J49" s="1215"/>
      <c r="K49" s="63">
        <v>10</v>
      </c>
      <c r="L49" s="64">
        <v>10</v>
      </c>
      <c r="M49" s="64">
        <v>9</v>
      </c>
      <c r="N49" s="64">
        <v>10</v>
      </c>
      <c r="O49" s="65">
        <v>6</v>
      </c>
      <c r="P49" s="48"/>
      <c r="Q49" s="48"/>
      <c r="R49" s="48"/>
      <c r="S49" s="48"/>
      <c r="T49" s="48"/>
      <c r="U49" s="48"/>
    </row>
    <row r="50" spans="1:21" ht="30.75" customHeight="1" x14ac:dyDescent="0.15">
      <c r="A50" s="48"/>
      <c r="B50" s="1232"/>
      <c r="C50" s="1233"/>
      <c r="D50" s="62"/>
      <c r="E50" s="1214" t="s">
        <v>16</v>
      </c>
      <c r="F50" s="1214"/>
      <c r="G50" s="1214"/>
      <c r="H50" s="1214"/>
      <c r="I50" s="1214"/>
      <c r="J50" s="1215"/>
      <c r="K50" s="63">
        <v>3</v>
      </c>
      <c r="L50" s="64">
        <v>3</v>
      </c>
      <c r="M50" s="64">
        <v>3</v>
      </c>
      <c r="N50" s="64">
        <v>3</v>
      </c>
      <c r="O50" s="65">
        <v>3</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515</v>
      </c>
      <c r="L51" s="64" t="s">
        <v>515</v>
      </c>
      <c r="M51" s="64" t="s">
        <v>515</v>
      </c>
      <c r="N51" s="64" t="s">
        <v>515</v>
      </c>
      <c r="O51" s="65" t="s">
        <v>515</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222</v>
      </c>
      <c r="L52" s="64">
        <v>214</v>
      </c>
      <c r="M52" s="64">
        <v>206</v>
      </c>
      <c r="N52" s="64">
        <v>189</v>
      </c>
      <c r="O52" s="65">
        <v>186</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37</v>
      </c>
      <c r="L53" s="69">
        <v>39</v>
      </c>
      <c r="M53" s="69">
        <v>59</v>
      </c>
      <c r="N53" s="69">
        <v>72</v>
      </c>
      <c r="O53" s="70">
        <v>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jyVpeORZDqCl4euQydPtLavfAj361oDEzVPOkSqpvty7Rgx+bFh2DByFnkBAkuApDqnsUE7LIRpzu2nmLP33Q==" saltValue="AA4Ct7kmFHf5fmzBtyne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abSelected="1"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0" t="s">
        <v>29</v>
      </c>
      <c r="C41" s="1251"/>
      <c r="D41" s="102"/>
      <c r="E41" s="1252" t="s">
        <v>30</v>
      </c>
      <c r="F41" s="1252"/>
      <c r="G41" s="1252"/>
      <c r="H41" s="1253"/>
      <c r="I41" s="103">
        <v>2154</v>
      </c>
      <c r="J41" s="104">
        <v>2101</v>
      </c>
      <c r="K41" s="104">
        <v>2066</v>
      </c>
      <c r="L41" s="104">
        <v>1995</v>
      </c>
      <c r="M41" s="105">
        <v>2002</v>
      </c>
    </row>
    <row r="42" spans="2:13" ht="27.75" customHeight="1" x14ac:dyDescent="0.15">
      <c r="B42" s="1240"/>
      <c r="C42" s="1241"/>
      <c r="D42" s="106"/>
      <c r="E42" s="1244" t="s">
        <v>31</v>
      </c>
      <c r="F42" s="1244"/>
      <c r="G42" s="1244"/>
      <c r="H42" s="1245"/>
      <c r="I42" s="107">
        <v>35</v>
      </c>
      <c r="J42" s="108">
        <v>32</v>
      </c>
      <c r="K42" s="108">
        <v>29</v>
      </c>
      <c r="L42" s="108">
        <v>26</v>
      </c>
      <c r="M42" s="109">
        <v>23</v>
      </c>
    </row>
    <row r="43" spans="2:13" ht="27.75" customHeight="1" x14ac:dyDescent="0.15">
      <c r="B43" s="1240"/>
      <c r="C43" s="1241"/>
      <c r="D43" s="106"/>
      <c r="E43" s="1244" t="s">
        <v>32</v>
      </c>
      <c r="F43" s="1244"/>
      <c r="G43" s="1244"/>
      <c r="H43" s="1245"/>
      <c r="I43" s="107">
        <v>390</v>
      </c>
      <c r="J43" s="108">
        <v>429</v>
      </c>
      <c r="K43" s="108">
        <v>485</v>
      </c>
      <c r="L43" s="108">
        <v>423</v>
      </c>
      <c r="M43" s="109">
        <v>289</v>
      </c>
    </row>
    <row r="44" spans="2:13" ht="27.75" customHeight="1" x14ac:dyDescent="0.15">
      <c r="B44" s="1240"/>
      <c r="C44" s="1241"/>
      <c r="D44" s="106"/>
      <c r="E44" s="1244" t="s">
        <v>33</v>
      </c>
      <c r="F44" s="1244"/>
      <c r="G44" s="1244"/>
      <c r="H44" s="1245"/>
      <c r="I44" s="107">
        <v>40</v>
      </c>
      <c r="J44" s="108">
        <v>30</v>
      </c>
      <c r="K44" s="108">
        <v>20</v>
      </c>
      <c r="L44" s="108">
        <v>10</v>
      </c>
      <c r="M44" s="109">
        <v>4</v>
      </c>
    </row>
    <row r="45" spans="2:13" ht="27.75" customHeight="1" x14ac:dyDescent="0.15">
      <c r="B45" s="1240"/>
      <c r="C45" s="1241"/>
      <c r="D45" s="106"/>
      <c r="E45" s="1244" t="s">
        <v>34</v>
      </c>
      <c r="F45" s="1244"/>
      <c r="G45" s="1244"/>
      <c r="H45" s="1245"/>
      <c r="I45" s="107">
        <v>328</v>
      </c>
      <c r="J45" s="108">
        <v>338</v>
      </c>
      <c r="K45" s="108">
        <v>312</v>
      </c>
      <c r="L45" s="108">
        <v>290</v>
      </c>
      <c r="M45" s="109">
        <v>260</v>
      </c>
    </row>
    <row r="46" spans="2:13" ht="27.75" customHeight="1" x14ac:dyDescent="0.15">
      <c r="B46" s="1240"/>
      <c r="C46" s="1241"/>
      <c r="D46" s="110"/>
      <c r="E46" s="1244" t="s">
        <v>35</v>
      </c>
      <c r="F46" s="1244"/>
      <c r="G46" s="1244"/>
      <c r="H46" s="1245"/>
      <c r="I46" s="107" t="s">
        <v>515</v>
      </c>
      <c r="J46" s="108">
        <v>10</v>
      </c>
      <c r="K46" s="108">
        <v>7</v>
      </c>
      <c r="L46" s="108">
        <v>6</v>
      </c>
      <c r="M46" s="109">
        <v>0</v>
      </c>
    </row>
    <row r="47" spans="2:13" ht="27.75" customHeight="1" x14ac:dyDescent="0.15">
      <c r="B47" s="1240"/>
      <c r="C47" s="1241"/>
      <c r="D47" s="111"/>
      <c r="E47" s="1254" t="s">
        <v>36</v>
      </c>
      <c r="F47" s="1255"/>
      <c r="G47" s="1255"/>
      <c r="H47" s="1256"/>
      <c r="I47" s="107" t="s">
        <v>515</v>
      </c>
      <c r="J47" s="108" t="s">
        <v>515</v>
      </c>
      <c r="K47" s="108" t="s">
        <v>515</v>
      </c>
      <c r="L47" s="108" t="s">
        <v>515</v>
      </c>
      <c r="M47" s="109" t="s">
        <v>515</v>
      </c>
    </row>
    <row r="48" spans="2:13" ht="27.75" customHeight="1" x14ac:dyDescent="0.15">
      <c r="B48" s="1240"/>
      <c r="C48" s="1241"/>
      <c r="D48" s="106"/>
      <c r="E48" s="1244" t="s">
        <v>37</v>
      </c>
      <c r="F48" s="1244"/>
      <c r="G48" s="1244"/>
      <c r="H48" s="1245"/>
      <c r="I48" s="107" t="s">
        <v>515</v>
      </c>
      <c r="J48" s="108" t="s">
        <v>515</v>
      </c>
      <c r="K48" s="108" t="s">
        <v>515</v>
      </c>
      <c r="L48" s="108" t="s">
        <v>515</v>
      </c>
      <c r="M48" s="109" t="s">
        <v>515</v>
      </c>
    </row>
    <row r="49" spans="2:13" ht="27.75" customHeight="1" x14ac:dyDescent="0.15">
      <c r="B49" s="1242"/>
      <c r="C49" s="1243"/>
      <c r="D49" s="106"/>
      <c r="E49" s="1244" t="s">
        <v>38</v>
      </c>
      <c r="F49" s="1244"/>
      <c r="G49" s="1244"/>
      <c r="H49" s="1245"/>
      <c r="I49" s="107" t="s">
        <v>515</v>
      </c>
      <c r="J49" s="108" t="s">
        <v>515</v>
      </c>
      <c r="K49" s="108" t="s">
        <v>515</v>
      </c>
      <c r="L49" s="108" t="s">
        <v>515</v>
      </c>
      <c r="M49" s="109" t="s">
        <v>515</v>
      </c>
    </row>
    <row r="50" spans="2:13" ht="27.75" customHeight="1" x14ac:dyDescent="0.15">
      <c r="B50" s="1238" t="s">
        <v>39</v>
      </c>
      <c r="C50" s="1239"/>
      <c r="D50" s="112"/>
      <c r="E50" s="1244" t="s">
        <v>40</v>
      </c>
      <c r="F50" s="1244"/>
      <c r="G50" s="1244"/>
      <c r="H50" s="1245"/>
      <c r="I50" s="107">
        <v>3698</v>
      </c>
      <c r="J50" s="108">
        <v>3682</v>
      </c>
      <c r="K50" s="108">
        <v>3374</v>
      </c>
      <c r="L50" s="108">
        <v>2738</v>
      </c>
      <c r="M50" s="109">
        <v>2434</v>
      </c>
    </row>
    <row r="51" spans="2:13" ht="27.75" customHeight="1" x14ac:dyDescent="0.15">
      <c r="B51" s="1240"/>
      <c r="C51" s="1241"/>
      <c r="D51" s="106"/>
      <c r="E51" s="1244" t="s">
        <v>41</v>
      </c>
      <c r="F51" s="1244"/>
      <c r="G51" s="1244"/>
      <c r="H51" s="1245"/>
      <c r="I51" s="107" t="s">
        <v>515</v>
      </c>
      <c r="J51" s="108" t="s">
        <v>515</v>
      </c>
      <c r="K51" s="108" t="s">
        <v>515</v>
      </c>
      <c r="L51" s="108" t="s">
        <v>515</v>
      </c>
      <c r="M51" s="109" t="s">
        <v>515</v>
      </c>
    </row>
    <row r="52" spans="2:13" ht="27.75" customHeight="1" x14ac:dyDescent="0.15">
      <c r="B52" s="1242"/>
      <c r="C52" s="1243"/>
      <c r="D52" s="106"/>
      <c r="E52" s="1244" t="s">
        <v>42</v>
      </c>
      <c r="F52" s="1244"/>
      <c r="G52" s="1244"/>
      <c r="H52" s="1245"/>
      <c r="I52" s="107">
        <v>2005</v>
      </c>
      <c r="J52" s="108">
        <v>1798</v>
      </c>
      <c r="K52" s="108">
        <v>1756</v>
      </c>
      <c r="L52" s="108">
        <v>1689</v>
      </c>
      <c r="M52" s="109">
        <v>1849</v>
      </c>
    </row>
    <row r="53" spans="2:13" ht="27.75" customHeight="1" thickBot="1" x14ac:dyDescent="0.2">
      <c r="B53" s="1246" t="s">
        <v>43</v>
      </c>
      <c r="C53" s="1247"/>
      <c r="D53" s="113"/>
      <c r="E53" s="1248" t="s">
        <v>44</v>
      </c>
      <c r="F53" s="1248"/>
      <c r="G53" s="1248"/>
      <c r="H53" s="1249"/>
      <c r="I53" s="114">
        <v>-2755</v>
      </c>
      <c r="J53" s="115">
        <v>-2540</v>
      </c>
      <c r="K53" s="115">
        <v>-2211</v>
      </c>
      <c r="L53" s="115">
        <v>-1676</v>
      </c>
      <c r="M53" s="116">
        <v>-1704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tgpC9qWaw1DqL5qJoKdHaTyg921l/hTA3dhrkS1fjc360FEkCBCJse8pqIOOKP4CD8pDqt4/vSmpnvqz72ig==" saltValue="/vAJrQIiokRaXKLSY+zX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47</v>
      </c>
      <c r="D55" s="1265"/>
      <c r="E55" s="1266"/>
      <c r="F55" s="128">
        <v>608</v>
      </c>
      <c r="G55" s="128">
        <v>607</v>
      </c>
      <c r="H55" s="129">
        <v>659</v>
      </c>
    </row>
    <row r="56" spans="2:8" ht="52.5" customHeight="1" x14ac:dyDescent="0.15">
      <c r="B56" s="130"/>
      <c r="C56" s="1267" t="s">
        <v>48</v>
      </c>
      <c r="D56" s="1267"/>
      <c r="E56" s="1268"/>
      <c r="F56" s="131">
        <v>300</v>
      </c>
      <c r="G56" s="131">
        <v>250</v>
      </c>
      <c r="H56" s="132">
        <v>200</v>
      </c>
    </row>
    <row r="57" spans="2:8" ht="53.25" customHeight="1" x14ac:dyDescent="0.15">
      <c r="B57" s="130"/>
      <c r="C57" s="1269" t="s">
        <v>49</v>
      </c>
      <c r="D57" s="1269"/>
      <c r="E57" s="1270"/>
      <c r="F57" s="133">
        <v>2277</v>
      </c>
      <c r="G57" s="133">
        <v>1855</v>
      </c>
      <c r="H57" s="134">
        <v>1575</v>
      </c>
    </row>
    <row r="58" spans="2:8" ht="45.75" customHeight="1" x14ac:dyDescent="0.15">
      <c r="B58" s="135"/>
      <c r="C58" s="1257" t="s">
        <v>588</v>
      </c>
      <c r="D58" s="1258"/>
      <c r="E58" s="1259"/>
      <c r="F58" s="136">
        <v>1213</v>
      </c>
      <c r="G58" s="136">
        <v>1016</v>
      </c>
      <c r="H58" s="137">
        <v>748</v>
      </c>
    </row>
    <row r="59" spans="2:8" ht="45.75" customHeight="1" x14ac:dyDescent="0.15">
      <c r="B59" s="135"/>
      <c r="C59" s="1257" t="s">
        <v>592</v>
      </c>
      <c r="D59" s="1258"/>
      <c r="E59" s="1259"/>
      <c r="F59" s="136">
        <v>100</v>
      </c>
      <c r="G59" s="136">
        <v>200</v>
      </c>
      <c r="H59" s="137">
        <v>300</v>
      </c>
    </row>
    <row r="60" spans="2:8" ht="45.75" customHeight="1" x14ac:dyDescent="0.15">
      <c r="B60" s="135"/>
      <c r="C60" s="1257" t="s">
        <v>589</v>
      </c>
      <c r="D60" s="1258"/>
      <c r="E60" s="1259"/>
      <c r="F60" s="136">
        <v>200</v>
      </c>
      <c r="G60" s="136">
        <v>220</v>
      </c>
      <c r="H60" s="137">
        <v>220</v>
      </c>
    </row>
    <row r="61" spans="2:8" ht="45.75" customHeight="1" x14ac:dyDescent="0.15">
      <c r="B61" s="135"/>
      <c r="C61" s="1257" t="s">
        <v>590</v>
      </c>
      <c r="D61" s="1258"/>
      <c r="E61" s="1259"/>
      <c r="F61" s="136">
        <v>200</v>
      </c>
      <c r="G61" s="136">
        <v>260</v>
      </c>
      <c r="H61" s="137">
        <v>165</v>
      </c>
    </row>
    <row r="62" spans="2:8" ht="45.75" customHeight="1" thickBot="1" x14ac:dyDescent="0.2">
      <c r="B62" s="138"/>
      <c r="C62" s="1260" t="s">
        <v>591</v>
      </c>
      <c r="D62" s="1261"/>
      <c r="E62" s="1262"/>
      <c r="F62" s="139">
        <v>100</v>
      </c>
      <c r="G62" s="139">
        <v>100</v>
      </c>
      <c r="H62" s="140">
        <v>100</v>
      </c>
    </row>
    <row r="63" spans="2:8" ht="52.5" customHeight="1" thickBot="1" x14ac:dyDescent="0.2">
      <c r="B63" s="141"/>
      <c r="C63" s="1263" t="s">
        <v>50</v>
      </c>
      <c r="D63" s="1263"/>
      <c r="E63" s="1264"/>
      <c r="F63" s="142">
        <v>3185</v>
      </c>
      <c r="G63" s="142">
        <v>2712</v>
      </c>
      <c r="H63" s="143">
        <v>2434</v>
      </c>
    </row>
    <row r="64" spans="2:8" ht="15" customHeight="1" x14ac:dyDescent="0.15"/>
  </sheetData>
  <sheetProtection algorithmName="SHA-512" hashValue="suF95kzt2bSjaz7K63T/s44HuUmA7OprWFbQq+cCw4mbzwmKetrNr2YkEgmNeRSogs0ptylTY7NtpsVNlgMs5A==" saltValue="VgAQ6fZsiTH66LzMKlpO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481334</v>
      </c>
      <c r="E3" s="162"/>
      <c r="F3" s="163">
        <v>280458</v>
      </c>
      <c r="G3" s="164"/>
      <c r="H3" s="165"/>
    </row>
    <row r="4" spans="1:8" x14ac:dyDescent="0.15">
      <c r="A4" s="166"/>
      <c r="B4" s="167"/>
      <c r="C4" s="168"/>
      <c r="D4" s="169">
        <v>385954</v>
      </c>
      <c r="E4" s="170"/>
      <c r="F4" s="171">
        <v>127286</v>
      </c>
      <c r="G4" s="172"/>
      <c r="H4" s="173"/>
    </row>
    <row r="5" spans="1:8" x14ac:dyDescent="0.15">
      <c r="A5" s="154" t="s">
        <v>549</v>
      </c>
      <c r="B5" s="159"/>
      <c r="C5" s="160"/>
      <c r="D5" s="161">
        <v>434815</v>
      </c>
      <c r="E5" s="162"/>
      <c r="F5" s="163">
        <v>291945</v>
      </c>
      <c r="G5" s="164"/>
      <c r="H5" s="165"/>
    </row>
    <row r="6" spans="1:8" x14ac:dyDescent="0.15">
      <c r="A6" s="166"/>
      <c r="B6" s="167"/>
      <c r="C6" s="168"/>
      <c r="D6" s="169">
        <v>253131</v>
      </c>
      <c r="E6" s="170"/>
      <c r="F6" s="171">
        <v>127651</v>
      </c>
      <c r="G6" s="172"/>
      <c r="H6" s="173"/>
    </row>
    <row r="7" spans="1:8" x14ac:dyDescent="0.15">
      <c r="A7" s="154" t="s">
        <v>550</v>
      </c>
      <c r="B7" s="159"/>
      <c r="C7" s="160"/>
      <c r="D7" s="161">
        <v>609734</v>
      </c>
      <c r="E7" s="162"/>
      <c r="F7" s="163">
        <v>291173</v>
      </c>
      <c r="G7" s="164"/>
      <c r="H7" s="165"/>
    </row>
    <row r="8" spans="1:8" x14ac:dyDescent="0.15">
      <c r="A8" s="166"/>
      <c r="B8" s="167"/>
      <c r="C8" s="168"/>
      <c r="D8" s="169">
        <v>420876</v>
      </c>
      <c r="E8" s="170"/>
      <c r="F8" s="171">
        <v>119071</v>
      </c>
      <c r="G8" s="172"/>
      <c r="H8" s="173"/>
    </row>
    <row r="9" spans="1:8" x14ac:dyDescent="0.15">
      <c r="A9" s="154" t="s">
        <v>551</v>
      </c>
      <c r="B9" s="159"/>
      <c r="C9" s="160"/>
      <c r="D9" s="161">
        <v>690379</v>
      </c>
      <c r="E9" s="162"/>
      <c r="F9" s="163">
        <v>271581</v>
      </c>
      <c r="G9" s="164"/>
      <c r="H9" s="165"/>
    </row>
    <row r="10" spans="1:8" x14ac:dyDescent="0.15">
      <c r="A10" s="166"/>
      <c r="B10" s="167"/>
      <c r="C10" s="168"/>
      <c r="D10" s="169">
        <v>483360</v>
      </c>
      <c r="E10" s="170"/>
      <c r="F10" s="171">
        <v>117844</v>
      </c>
      <c r="G10" s="172"/>
      <c r="H10" s="173"/>
    </row>
    <row r="11" spans="1:8" x14ac:dyDescent="0.15">
      <c r="A11" s="154" t="s">
        <v>552</v>
      </c>
      <c r="B11" s="159"/>
      <c r="C11" s="160"/>
      <c r="D11" s="161">
        <v>534490</v>
      </c>
      <c r="E11" s="162"/>
      <c r="F11" s="163">
        <v>268375</v>
      </c>
      <c r="G11" s="164"/>
      <c r="H11" s="165"/>
    </row>
    <row r="12" spans="1:8" x14ac:dyDescent="0.15">
      <c r="A12" s="166"/>
      <c r="B12" s="167"/>
      <c r="C12" s="174"/>
      <c r="D12" s="169">
        <v>300581</v>
      </c>
      <c r="E12" s="170"/>
      <c r="F12" s="171">
        <v>119602</v>
      </c>
      <c r="G12" s="172"/>
      <c r="H12" s="173"/>
    </row>
    <row r="13" spans="1:8" x14ac:dyDescent="0.15">
      <c r="A13" s="154"/>
      <c r="B13" s="159"/>
      <c r="C13" s="175"/>
      <c r="D13" s="176">
        <v>550150</v>
      </c>
      <c r="E13" s="177"/>
      <c r="F13" s="178">
        <v>280706</v>
      </c>
      <c r="G13" s="179"/>
      <c r="H13" s="165"/>
    </row>
    <row r="14" spans="1:8" x14ac:dyDescent="0.15">
      <c r="A14" s="166"/>
      <c r="B14" s="167"/>
      <c r="C14" s="168"/>
      <c r="D14" s="169">
        <v>368780</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7.19</v>
      </c>
      <c r="C19" s="180">
        <f>ROUND(VALUE(SUBSTITUTE(実質収支比率等に係る経年分析!G$48,"▲","-")),2)</f>
        <v>6.6</v>
      </c>
      <c r="D19" s="180">
        <f>ROUND(VALUE(SUBSTITUTE(実質収支比率等に係る経年分析!H$48,"▲","-")),2)</f>
        <v>7.07</v>
      </c>
      <c r="E19" s="180">
        <f>ROUND(VALUE(SUBSTITUTE(実質収支比率等に係る経年分析!I$48,"▲","-")),2)</f>
        <v>8.58</v>
      </c>
      <c r="F19" s="180">
        <f>ROUND(VALUE(SUBSTITUTE(実質収支比率等に係る経年分析!J$48,"▲","-")),2)</f>
        <v>9.86</v>
      </c>
    </row>
    <row r="20" spans="1:11" x14ac:dyDescent="0.15">
      <c r="A20" s="180" t="s">
        <v>54</v>
      </c>
      <c r="B20" s="180">
        <f>ROUND(VALUE(SUBSTITUTE(実質収支比率等に係る経年分析!F$47,"▲","-")),2)</f>
        <v>42.49</v>
      </c>
      <c r="C20" s="180">
        <f>ROUND(VALUE(SUBSTITUTE(実質収支比率等に係る経年分析!G$47,"▲","-")),2)</f>
        <v>48.25</v>
      </c>
      <c r="D20" s="180">
        <f>ROUND(VALUE(SUBSTITUTE(実質収支比率等に係る経年分析!H$47,"▲","-")),2)</f>
        <v>48.28</v>
      </c>
      <c r="E20" s="180">
        <f>ROUND(VALUE(SUBSTITUTE(実質収支比率等に係る経年分析!I$47,"▲","-")),2)</f>
        <v>51.06</v>
      </c>
      <c r="F20" s="180">
        <f>ROUND(VALUE(SUBSTITUTE(実質収支比率等に係る経年分析!J$47,"▲","-")),2)</f>
        <v>55.24</v>
      </c>
    </row>
    <row r="21" spans="1:11" x14ac:dyDescent="0.15">
      <c r="A21" s="180" t="s">
        <v>55</v>
      </c>
      <c r="B21" s="180">
        <f>IF(ISNUMBER(VALUE(SUBSTITUTE(実質収支比率等に係る経年分析!F$49,"▲","-"))),ROUND(VALUE(SUBSTITUTE(実質収支比率等に係る経年分析!F$49,"▲","-")),2),NA())</f>
        <v>1.63</v>
      </c>
      <c r="C21" s="180">
        <f>IF(ISNUMBER(VALUE(SUBSTITUTE(実質収支比率等に係る経年分析!G$49,"▲","-"))),ROUND(VALUE(SUBSTITUTE(実質収支比率等に係る経年分析!G$49,"▲","-")),2),NA())</f>
        <v>2.78</v>
      </c>
      <c r="D21" s="180">
        <f>IF(ISNUMBER(VALUE(SUBSTITUTE(実質収支比率等に係る経年分析!H$49,"▲","-"))),ROUND(VALUE(SUBSTITUTE(実質収支比率等に係る経年分析!H$49,"▲","-")),2),NA())</f>
        <v>-3.36</v>
      </c>
      <c r="E21" s="180">
        <f>IF(ISNUMBER(VALUE(SUBSTITUTE(実質収支比率等に係る経年分析!I$49,"▲","-"))),ROUND(VALUE(SUBSTITUTE(実質収支比率等に係る経年分析!I$49,"▲","-")),2),NA())</f>
        <v>1.05</v>
      </c>
      <c r="F21" s="180">
        <f>IF(ISNUMBER(VALUE(SUBSTITUTE(実質収支比率等に係る経年分析!J$49,"▲","-"))),ROUND(VALUE(SUBSTITUTE(実質収支比率等に係る経年分析!J$49,"▲","-")),2),NA())</f>
        <v>5.64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下水道事業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簡易水道事業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国民健康保険診療施設勘定会計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国民健康保険事業勘定会計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2.0499999999999998</v>
      </c>
    </row>
    <row r="35" spans="1:16" x14ac:dyDescent="0.15">
      <c r="A35" s="181" t="str">
        <f>IF(連結実質赤字比率に係る赤字・黒字の構成分析!C$35="",NA(),連結実質赤字比率に係る赤字・黒字の構成分析!C$35)</f>
        <v>介護保険事業勘定会計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222</v>
      </c>
      <c r="E42" s="182"/>
      <c r="F42" s="182"/>
      <c r="G42" s="182">
        <f>'実質公債費比率（分子）の構造'!L$52</f>
        <v>214</v>
      </c>
      <c r="H42" s="182"/>
      <c r="I42" s="182"/>
      <c r="J42" s="182">
        <f>'実質公債費比率（分子）の構造'!M$52</f>
        <v>206</v>
      </c>
      <c r="K42" s="182"/>
      <c r="L42" s="182"/>
      <c r="M42" s="182">
        <f>'実質公債費比率（分子）の構造'!N$52</f>
        <v>189</v>
      </c>
      <c r="N42" s="182"/>
      <c r="O42" s="182"/>
      <c r="P42" s="182">
        <f>'実質公債費比率（分子）の構造'!O$52</f>
        <v>186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65</v>
      </c>
      <c r="B45" s="182">
        <f>'実質公債費比率（分子）の構造'!K$49</f>
        <v>10</v>
      </c>
      <c r="C45" s="182"/>
      <c r="D45" s="182"/>
      <c r="E45" s="182">
        <f>'実質公債費比率（分子）の構造'!L$49</f>
        <v>10</v>
      </c>
      <c r="F45" s="182"/>
      <c r="G45" s="182"/>
      <c r="H45" s="182">
        <f>'実質公債費比率（分子）の構造'!M$49</f>
        <v>9</v>
      </c>
      <c r="I45" s="182"/>
      <c r="J45" s="182"/>
      <c r="K45" s="182">
        <f>'実質公債費比率（分子）の構造'!N$49</f>
        <v>10</v>
      </c>
      <c r="L45" s="182"/>
      <c r="M45" s="182"/>
      <c r="N45" s="182">
        <f>'実質公債費比率（分子）の構造'!O$49</f>
        <v>6</v>
      </c>
      <c r="O45" s="182"/>
      <c r="P45" s="182"/>
    </row>
    <row r="46" spans="1:16" x14ac:dyDescent="0.15">
      <c r="A46" s="182" t="s">
        <v>66</v>
      </c>
      <c r="B46" s="182">
        <f>'実質公債費比率（分子）の構造'!K$48</f>
        <v>38</v>
      </c>
      <c r="C46" s="182"/>
      <c r="D46" s="182"/>
      <c r="E46" s="182">
        <f>'実質公債費比率（分子）の構造'!L$48</f>
        <v>37</v>
      </c>
      <c r="F46" s="182"/>
      <c r="G46" s="182"/>
      <c r="H46" s="182">
        <f>'実質公債費比率（分子）の構造'!M$48</f>
        <v>36</v>
      </c>
      <c r="I46" s="182"/>
      <c r="J46" s="182"/>
      <c r="K46" s="182">
        <f>'実質公債費比率（分子）の構造'!N$48</f>
        <v>37</v>
      </c>
      <c r="L46" s="182"/>
      <c r="M46" s="182"/>
      <c r="N46" s="182">
        <f>'実質公債費比率（分子）の構造'!O$48</f>
        <v>46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208</v>
      </c>
      <c r="C49" s="182"/>
      <c r="D49" s="182"/>
      <c r="E49" s="182">
        <f>'実質公債費比率（分子）の構造'!L$45</f>
        <v>203</v>
      </c>
      <c r="F49" s="182"/>
      <c r="G49" s="182"/>
      <c r="H49" s="182">
        <f>'実質公債費比率（分子）の構造'!M$45</f>
        <v>217</v>
      </c>
      <c r="I49" s="182"/>
      <c r="J49" s="182"/>
      <c r="K49" s="182">
        <f>'実質公債費比率（分子）の構造'!N$45</f>
        <v>211</v>
      </c>
      <c r="L49" s="182"/>
      <c r="M49" s="182"/>
      <c r="N49" s="182">
        <f>'実質公債費比率（分子）の構造'!O$45</f>
        <v>212</v>
      </c>
      <c r="O49" s="182"/>
      <c r="P49" s="182"/>
    </row>
    <row r="50" spans="1:16" x14ac:dyDescent="0.15">
      <c r="A50" s="182" t="s">
        <v>70</v>
      </c>
      <c r="B50" s="182" t="e">
        <f>NA()</f>
        <v>#N/A</v>
      </c>
      <c r="C50" s="182">
        <f>IF(ISNUMBER('実質公債費比率（分子）の構造'!K$53),'実質公債費比率（分子）の構造'!K$53,NA())</f>
        <v>37</v>
      </c>
      <c r="D50" s="182" t="e">
        <f>NA()</f>
        <v>#N/A</v>
      </c>
      <c r="E50" s="182" t="e">
        <f>NA()</f>
        <v>#N/A</v>
      </c>
      <c r="F50" s="182">
        <f>IF(ISNUMBER('実質公債費比率（分子）の構造'!L$53),'実質公債費比率（分子）の構造'!L$53,NA())</f>
        <v>39</v>
      </c>
      <c r="G50" s="182" t="e">
        <f>NA()</f>
        <v>#N/A</v>
      </c>
      <c r="H50" s="182" t="e">
        <f>NA()</f>
        <v>#N/A</v>
      </c>
      <c r="I50" s="182">
        <f>IF(ISNUMBER('実質公債費比率（分子）の構造'!M$53),'実質公債費比率（分子）の構造'!M$53,NA())</f>
        <v>59</v>
      </c>
      <c r="J50" s="182" t="e">
        <f>NA()</f>
        <v>#N/A</v>
      </c>
      <c r="K50" s="182" t="e">
        <f>NA()</f>
        <v>#N/A</v>
      </c>
      <c r="L50" s="182">
        <f>IF(ISNUMBER('実質公債費比率（分子）の構造'!N$53),'実質公債費比率（分子）の構造'!N$53,NA())</f>
        <v>72</v>
      </c>
      <c r="M50" s="182" t="e">
        <f>NA()</f>
        <v>#N/A</v>
      </c>
      <c r="N50" s="182" t="e">
        <f>NA()</f>
        <v>#N/A</v>
      </c>
      <c r="O50" s="182">
        <f>IF(ISNUMBER('実質公債費比率（分子）の構造'!O$53),'実質公債費比率（分子）の構造'!O$53,NA())</f>
        <v>81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2005</v>
      </c>
      <c r="E56" s="181"/>
      <c r="F56" s="181"/>
      <c r="G56" s="181">
        <f>'将来負担比率（分子）の構造'!J$52</f>
        <v>1798</v>
      </c>
      <c r="H56" s="181"/>
      <c r="I56" s="181"/>
      <c r="J56" s="181">
        <f>'将来負担比率（分子）の構造'!K$52</f>
        <v>1756</v>
      </c>
      <c r="K56" s="181"/>
      <c r="L56" s="181"/>
      <c r="M56" s="181">
        <f>'将来負担比率（分子）の構造'!L$52</f>
        <v>1689</v>
      </c>
      <c r="N56" s="181"/>
      <c r="O56" s="181"/>
      <c r="P56" s="181">
        <f>'将来負担比率（分子）の構造'!M$52</f>
        <v>1849</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3698</v>
      </c>
      <c r="E58" s="181"/>
      <c r="F58" s="181"/>
      <c r="G58" s="181">
        <f>'将来負担比率（分子）の構造'!J$50</f>
        <v>3682</v>
      </c>
      <c r="H58" s="181"/>
      <c r="I58" s="181"/>
      <c r="J58" s="181">
        <f>'将来負担比率（分子）の構造'!K$50</f>
        <v>3374</v>
      </c>
      <c r="K58" s="181"/>
      <c r="L58" s="181"/>
      <c r="M58" s="181">
        <f>'将来負担比率（分子）の構造'!L$50</f>
        <v>2738</v>
      </c>
      <c r="N58" s="181"/>
      <c r="O58" s="181"/>
      <c r="P58" s="181">
        <f>'将来負担比率（分子）の構造'!M$50</f>
        <v>2434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10</v>
      </c>
      <c r="F61" s="181"/>
      <c r="G61" s="181"/>
      <c r="H61" s="181">
        <f>'将来負担比率（分子）の構造'!K$46</f>
        <v>7</v>
      </c>
      <c r="I61" s="181"/>
      <c r="J61" s="181"/>
      <c r="K61" s="181">
        <f>'将来負担比率（分子）の構造'!L$46</f>
        <v>6</v>
      </c>
      <c r="L61" s="181"/>
      <c r="M61" s="181"/>
      <c r="N61" s="181">
        <f>'将来負担比率（分子）の構造'!M$46</f>
        <v>0</v>
      </c>
      <c r="O61" s="181"/>
      <c r="P61" s="181"/>
    </row>
    <row r="62" spans="1:16" x14ac:dyDescent="0.15">
      <c r="A62" s="181" t="s">
        <v>34</v>
      </c>
      <c r="B62" s="181">
        <f>'将来負担比率（分子）の構造'!I$45</f>
        <v>328</v>
      </c>
      <c r="C62" s="181"/>
      <c r="D62" s="181"/>
      <c r="E62" s="181">
        <f>'将来負担比率（分子）の構造'!J$45</f>
        <v>338</v>
      </c>
      <c r="F62" s="181"/>
      <c r="G62" s="181"/>
      <c r="H62" s="181">
        <f>'将来負担比率（分子）の構造'!K$45</f>
        <v>312</v>
      </c>
      <c r="I62" s="181"/>
      <c r="J62" s="181"/>
      <c r="K62" s="181">
        <f>'将来負担比率（分子）の構造'!L$45</f>
        <v>290</v>
      </c>
      <c r="L62" s="181"/>
      <c r="M62" s="181"/>
      <c r="N62" s="181">
        <f>'将来負担比率（分子）の構造'!M$45</f>
        <v>260</v>
      </c>
      <c r="O62" s="181"/>
      <c r="P62" s="181"/>
    </row>
    <row r="63" spans="1:16" x14ac:dyDescent="0.15">
      <c r="A63" s="181" t="s">
        <v>33</v>
      </c>
      <c r="B63" s="181">
        <f>'将来負担比率（分子）の構造'!I$44</f>
        <v>40</v>
      </c>
      <c r="C63" s="181"/>
      <c r="D63" s="181"/>
      <c r="E63" s="181">
        <f>'将来負担比率（分子）の構造'!J$44</f>
        <v>30</v>
      </c>
      <c r="F63" s="181"/>
      <c r="G63" s="181"/>
      <c r="H63" s="181">
        <f>'将来負担比率（分子）の構造'!K$44</f>
        <v>20</v>
      </c>
      <c r="I63" s="181"/>
      <c r="J63" s="181"/>
      <c r="K63" s="181">
        <f>'将来負担比率（分子）の構造'!L$44</f>
        <v>10</v>
      </c>
      <c r="L63" s="181"/>
      <c r="M63" s="181"/>
      <c r="N63" s="181">
        <f>'将来負担比率（分子）の構造'!M$44</f>
        <v>4</v>
      </c>
      <c r="O63" s="181"/>
      <c r="P63" s="181"/>
    </row>
    <row r="64" spans="1:16" x14ac:dyDescent="0.15">
      <c r="A64" s="181" t="s">
        <v>32</v>
      </c>
      <c r="B64" s="181">
        <f>'将来負担比率（分子）の構造'!I$43</f>
        <v>390</v>
      </c>
      <c r="C64" s="181"/>
      <c r="D64" s="181"/>
      <c r="E64" s="181">
        <f>'将来負担比率（分子）の構造'!J$43</f>
        <v>429</v>
      </c>
      <c r="F64" s="181"/>
      <c r="G64" s="181"/>
      <c r="H64" s="181">
        <f>'将来負担比率（分子）の構造'!K$43</f>
        <v>485</v>
      </c>
      <c r="I64" s="181"/>
      <c r="J64" s="181"/>
      <c r="K64" s="181">
        <f>'将来負担比率（分子）の構造'!L$43</f>
        <v>423</v>
      </c>
      <c r="L64" s="181"/>
      <c r="M64" s="181"/>
      <c r="N64" s="181">
        <f>'将来負担比率（分子）の構造'!M$43</f>
        <v>289</v>
      </c>
      <c r="O64" s="181"/>
      <c r="P64" s="181"/>
    </row>
    <row r="65" spans="1:16" x14ac:dyDescent="0.15">
      <c r="A65" s="181" t="s">
        <v>31</v>
      </c>
      <c r="B65" s="181">
        <f>'将来負担比率（分子）の構造'!I$42</f>
        <v>35</v>
      </c>
      <c r="C65" s="181"/>
      <c r="D65" s="181"/>
      <c r="E65" s="181">
        <f>'将来負担比率（分子）の構造'!J$42</f>
        <v>32</v>
      </c>
      <c r="F65" s="181"/>
      <c r="G65" s="181"/>
      <c r="H65" s="181">
        <f>'将来負担比率（分子）の構造'!K$42</f>
        <v>29</v>
      </c>
      <c r="I65" s="181"/>
      <c r="J65" s="181"/>
      <c r="K65" s="181">
        <f>'将来負担比率（分子）の構造'!L$42</f>
        <v>26</v>
      </c>
      <c r="L65" s="181"/>
      <c r="M65" s="181"/>
      <c r="N65" s="181">
        <f>'将来負担比率（分子）の構造'!M$42</f>
        <v>23</v>
      </c>
      <c r="O65" s="181"/>
      <c r="P65" s="181"/>
    </row>
    <row r="66" spans="1:16" x14ac:dyDescent="0.15">
      <c r="A66" s="181" t="s">
        <v>30</v>
      </c>
      <c r="B66" s="181">
        <f>'将来負担比率（分子）の構造'!I$41</f>
        <v>2154</v>
      </c>
      <c r="C66" s="181"/>
      <c r="D66" s="181"/>
      <c r="E66" s="181">
        <f>'将来負担比率（分子）の構造'!J$41</f>
        <v>2101</v>
      </c>
      <c r="F66" s="181"/>
      <c r="G66" s="181"/>
      <c r="H66" s="181">
        <f>'将来負担比率（分子）の構造'!K$41</f>
        <v>2066</v>
      </c>
      <c r="I66" s="181"/>
      <c r="J66" s="181"/>
      <c r="K66" s="181">
        <f>'将来負担比率（分子）の構造'!L$41</f>
        <v>1995</v>
      </c>
      <c r="L66" s="181"/>
      <c r="M66" s="181"/>
      <c r="N66" s="181">
        <f>'将来負担比率（分子）の構造'!M$41</f>
        <v>2002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608</v>
      </c>
      <c r="C72" s="185">
        <f>基金残高に係る経年分析!G55</f>
        <v>607</v>
      </c>
      <c r="D72" s="185">
        <f>基金残高に係る経年分析!H55</f>
        <v>659</v>
      </c>
    </row>
    <row r="73" spans="1:16" x14ac:dyDescent="0.15">
      <c r="A73" s="184" t="s">
        <v>77</v>
      </c>
      <c r="B73" s="185">
        <f>基金残高に係る経年分析!F56</f>
        <v>300</v>
      </c>
      <c r="C73" s="185">
        <f>基金残高に係る経年分析!G56</f>
        <v>250</v>
      </c>
      <c r="D73" s="185">
        <f>基金残高に係る経年分析!H56</f>
        <v>200</v>
      </c>
    </row>
    <row r="74" spans="1:16" x14ac:dyDescent="0.15">
      <c r="A74" s="184" t="s">
        <v>78</v>
      </c>
      <c r="B74" s="185">
        <f>基金残高に係る経年分析!F57</f>
        <v>2277</v>
      </c>
      <c r="C74" s="185">
        <f>基金残高に係る経年分析!G57</f>
        <v>1855</v>
      </c>
      <c r="D74" s="185">
        <f>基金残高に係る経年分析!H57</f>
        <v>1575</v>
      </c>
    </row>
  </sheetData>
  <sheetProtection algorithmName="SHA-512" hashValue="0+/ut7yo7NgJU81im3RLJDaHLyWoXrzFnfzenIG7DZPZcOdumLVKMgVmrGsPeBAz7soNpUDY9rqLrQDgvgemBw==" saltValue="5M+39TS9JI1mxuQoaSzd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222</v>
      </c>
      <c r="C5" s="707"/>
      <c r="D5" s="707"/>
      <c r="E5" s="707"/>
      <c r="F5" s="707"/>
      <c r="G5" s="707"/>
      <c r="H5" s="707"/>
      <c r="I5" s="707"/>
      <c r="J5" s="707"/>
      <c r="K5" s="707"/>
      <c r="L5" s="707"/>
      <c r="M5" s="707"/>
      <c r="N5" s="707"/>
      <c r="O5" s="707"/>
      <c r="P5" s="707"/>
      <c r="Q5" s="708"/>
      <c r="R5" s="695">
        <v>130618</v>
      </c>
      <c r="S5" s="696"/>
      <c r="T5" s="696"/>
      <c r="U5" s="696"/>
      <c r="V5" s="696"/>
      <c r="W5" s="696"/>
      <c r="X5" s="696"/>
      <c r="Y5" s="739"/>
      <c r="Z5" s="757">
        <v>4.4000000000000004</v>
      </c>
      <c r="AA5" s="757"/>
      <c r="AB5" s="757"/>
      <c r="AC5" s="757"/>
      <c r="AD5" s="758">
        <v>130618</v>
      </c>
      <c r="AE5" s="758"/>
      <c r="AF5" s="758"/>
      <c r="AG5" s="758"/>
      <c r="AH5" s="758"/>
      <c r="AI5" s="758"/>
      <c r="AJ5" s="758"/>
      <c r="AK5" s="758"/>
      <c r="AL5" s="740">
        <v>11.1</v>
      </c>
      <c r="AM5" s="711"/>
      <c r="AN5" s="711"/>
      <c r="AO5" s="741"/>
      <c r="AP5" s="706" t="s">
        <v>223</v>
      </c>
      <c r="AQ5" s="707"/>
      <c r="AR5" s="707"/>
      <c r="AS5" s="707"/>
      <c r="AT5" s="707"/>
      <c r="AU5" s="707"/>
      <c r="AV5" s="707"/>
      <c r="AW5" s="707"/>
      <c r="AX5" s="707"/>
      <c r="AY5" s="707"/>
      <c r="AZ5" s="707"/>
      <c r="BA5" s="707"/>
      <c r="BB5" s="707"/>
      <c r="BC5" s="707"/>
      <c r="BD5" s="707"/>
      <c r="BE5" s="707"/>
      <c r="BF5" s="708"/>
      <c r="BG5" s="640">
        <v>130618</v>
      </c>
      <c r="BH5" s="641"/>
      <c r="BI5" s="641"/>
      <c r="BJ5" s="641"/>
      <c r="BK5" s="641"/>
      <c r="BL5" s="641"/>
      <c r="BM5" s="641"/>
      <c r="BN5" s="642"/>
      <c r="BO5" s="677">
        <v>100</v>
      </c>
      <c r="BP5" s="677"/>
      <c r="BQ5" s="677"/>
      <c r="BR5" s="677"/>
      <c r="BS5" s="678">
        <v>750</v>
      </c>
      <c r="BT5" s="678"/>
      <c r="BU5" s="678"/>
      <c r="BV5" s="678"/>
      <c r="BW5" s="678"/>
      <c r="BX5" s="678"/>
      <c r="BY5" s="678"/>
      <c r="BZ5" s="678"/>
      <c r="CA5" s="678"/>
      <c r="CB5" s="737"/>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39659</v>
      </c>
      <c r="S6" s="641"/>
      <c r="T6" s="641"/>
      <c r="U6" s="641"/>
      <c r="V6" s="641"/>
      <c r="W6" s="641"/>
      <c r="X6" s="641"/>
      <c r="Y6" s="642"/>
      <c r="Z6" s="677">
        <v>1.4</v>
      </c>
      <c r="AA6" s="677"/>
      <c r="AB6" s="677"/>
      <c r="AC6" s="677"/>
      <c r="AD6" s="678">
        <v>39659</v>
      </c>
      <c r="AE6" s="678"/>
      <c r="AF6" s="678"/>
      <c r="AG6" s="678"/>
      <c r="AH6" s="678"/>
      <c r="AI6" s="678"/>
      <c r="AJ6" s="678"/>
      <c r="AK6" s="678"/>
      <c r="AL6" s="643">
        <v>3.4</v>
      </c>
      <c r="AM6" s="644"/>
      <c r="AN6" s="644"/>
      <c r="AO6" s="679"/>
      <c r="AP6" s="637" t="s">
        <v>228</v>
      </c>
      <c r="AQ6" s="638"/>
      <c r="AR6" s="638"/>
      <c r="AS6" s="638"/>
      <c r="AT6" s="638"/>
      <c r="AU6" s="638"/>
      <c r="AV6" s="638"/>
      <c r="AW6" s="638"/>
      <c r="AX6" s="638"/>
      <c r="AY6" s="638"/>
      <c r="AZ6" s="638"/>
      <c r="BA6" s="638"/>
      <c r="BB6" s="638"/>
      <c r="BC6" s="638"/>
      <c r="BD6" s="638"/>
      <c r="BE6" s="638"/>
      <c r="BF6" s="639"/>
      <c r="BG6" s="640">
        <v>130618</v>
      </c>
      <c r="BH6" s="641"/>
      <c r="BI6" s="641"/>
      <c r="BJ6" s="641"/>
      <c r="BK6" s="641"/>
      <c r="BL6" s="641"/>
      <c r="BM6" s="641"/>
      <c r="BN6" s="642"/>
      <c r="BO6" s="677">
        <v>100</v>
      </c>
      <c r="BP6" s="677"/>
      <c r="BQ6" s="677"/>
      <c r="BR6" s="677"/>
      <c r="BS6" s="678">
        <v>750</v>
      </c>
      <c r="BT6" s="678"/>
      <c r="BU6" s="678"/>
      <c r="BV6" s="678"/>
      <c r="BW6" s="678"/>
      <c r="BX6" s="678"/>
      <c r="BY6" s="678"/>
      <c r="BZ6" s="678"/>
      <c r="CA6" s="678"/>
      <c r="CB6" s="737"/>
      <c r="CD6" s="698" t="s">
        <v>229</v>
      </c>
      <c r="CE6" s="699"/>
      <c r="CF6" s="699"/>
      <c r="CG6" s="699"/>
      <c r="CH6" s="699"/>
      <c r="CI6" s="699"/>
      <c r="CJ6" s="699"/>
      <c r="CK6" s="699"/>
      <c r="CL6" s="699"/>
      <c r="CM6" s="699"/>
      <c r="CN6" s="699"/>
      <c r="CO6" s="699"/>
      <c r="CP6" s="699"/>
      <c r="CQ6" s="700"/>
      <c r="CR6" s="640">
        <v>48619</v>
      </c>
      <c r="CS6" s="641"/>
      <c r="CT6" s="641"/>
      <c r="CU6" s="641"/>
      <c r="CV6" s="641"/>
      <c r="CW6" s="641"/>
      <c r="CX6" s="641"/>
      <c r="CY6" s="642"/>
      <c r="CZ6" s="740">
        <v>1.8</v>
      </c>
      <c r="DA6" s="711"/>
      <c r="DB6" s="711"/>
      <c r="DC6" s="743"/>
      <c r="DD6" s="646" t="s">
        <v>230</v>
      </c>
      <c r="DE6" s="641"/>
      <c r="DF6" s="641"/>
      <c r="DG6" s="641"/>
      <c r="DH6" s="641"/>
      <c r="DI6" s="641"/>
      <c r="DJ6" s="641"/>
      <c r="DK6" s="641"/>
      <c r="DL6" s="641"/>
      <c r="DM6" s="641"/>
      <c r="DN6" s="641"/>
      <c r="DO6" s="641"/>
      <c r="DP6" s="642"/>
      <c r="DQ6" s="646">
        <v>48619</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50</v>
      </c>
      <c r="S7" s="641"/>
      <c r="T7" s="641"/>
      <c r="U7" s="641"/>
      <c r="V7" s="641"/>
      <c r="W7" s="641"/>
      <c r="X7" s="641"/>
      <c r="Y7" s="642"/>
      <c r="Z7" s="677">
        <v>0</v>
      </c>
      <c r="AA7" s="677"/>
      <c r="AB7" s="677"/>
      <c r="AC7" s="677"/>
      <c r="AD7" s="678">
        <v>50</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48165</v>
      </c>
      <c r="BH7" s="641"/>
      <c r="BI7" s="641"/>
      <c r="BJ7" s="641"/>
      <c r="BK7" s="641"/>
      <c r="BL7" s="641"/>
      <c r="BM7" s="641"/>
      <c r="BN7" s="642"/>
      <c r="BO7" s="677">
        <v>36.9</v>
      </c>
      <c r="BP7" s="677"/>
      <c r="BQ7" s="677"/>
      <c r="BR7" s="677"/>
      <c r="BS7" s="678">
        <v>750</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588475</v>
      </c>
      <c r="CS7" s="641"/>
      <c r="CT7" s="641"/>
      <c r="CU7" s="641"/>
      <c r="CV7" s="641"/>
      <c r="CW7" s="641"/>
      <c r="CX7" s="641"/>
      <c r="CY7" s="642"/>
      <c r="CZ7" s="677">
        <v>21.3</v>
      </c>
      <c r="DA7" s="677"/>
      <c r="DB7" s="677"/>
      <c r="DC7" s="677"/>
      <c r="DD7" s="646">
        <v>47458</v>
      </c>
      <c r="DE7" s="641"/>
      <c r="DF7" s="641"/>
      <c r="DG7" s="641"/>
      <c r="DH7" s="641"/>
      <c r="DI7" s="641"/>
      <c r="DJ7" s="641"/>
      <c r="DK7" s="641"/>
      <c r="DL7" s="641"/>
      <c r="DM7" s="641"/>
      <c r="DN7" s="641"/>
      <c r="DO7" s="641"/>
      <c r="DP7" s="642"/>
      <c r="DQ7" s="646">
        <v>472931</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276</v>
      </c>
      <c r="S8" s="641"/>
      <c r="T8" s="641"/>
      <c r="U8" s="641"/>
      <c r="V8" s="641"/>
      <c r="W8" s="641"/>
      <c r="X8" s="641"/>
      <c r="Y8" s="642"/>
      <c r="Z8" s="677">
        <v>0</v>
      </c>
      <c r="AA8" s="677"/>
      <c r="AB8" s="677"/>
      <c r="AC8" s="677"/>
      <c r="AD8" s="678">
        <v>276</v>
      </c>
      <c r="AE8" s="678"/>
      <c r="AF8" s="678"/>
      <c r="AG8" s="678"/>
      <c r="AH8" s="678"/>
      <c r="AI8" s="678"/>
      <c r="AJ8" s="678"/>
      <c r="AK8" s="678"/>
      <c r="AL8" s="643">
        <v>0</v>
      </c>
      <c r="AM8" s="644"/>
      <c r="AN8" s="644"/>
      <c r="AO8" s="679"/>
      <c r="AP8" s="637" t="s">
        <v>235</v>
      </c>
      <c r="AQ8" s="638"/>
      <c r="AR8" s="638"/>
      <c r="AS8" s="638"/>
      <c r="AT8" s="638"/>
      <c r="AU8" s="638"/>
      <c r="AV8" s="638"/>
      <c r="AW8" s="638"/>
      <c r="AX8" s="638"/>
      <c r="AY8" s="638"/>
      <c r="AZ8" s="638"/>
      <c r="BA8" s="638"/>
      <c r="BB8" s="638"/>
      <c r="BC8" s="638"/>
      <c r="BD8" s="638"/>
      <c r="BE8" s="638"/>
      <c r="BF8" s="639"/>
      <c r="BG8" s="640">
        <v>1784</v>
      </c>
      <c r="BH8" s="641"/>
      <c r="BI8" s="641"/>
      <c r="BJ8" s="641"/>
      <c r="BK8" s="641"/>
      <c r="BL8" s="641"/>
      <c r="BM8" s="641"/>
      <c r="BN8" s="642"/>
      <c r="BO8" s="677">
        <v>1.4</v>
      </c>
      <c r="BP8" s="677"/>
      <c r="BQ8" s="677"/>
      <c r="BR8" s="677"/>
      <c r="BS8" s="646" t="s">
        <v>230</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438134</v>
      </c>
      <c r="CS8" s="641"/>
      <c r="CT8" s="641"/>
      <c r="CU8" s="641"/>
      <c r="CV8" s="641"/>
      <c r="CW8" s="641"/>
      <c r="CX8" s="641"/>
      <c r="CY8" s="642"/>
      <c r="CZ8" s="677">
        <v>15.8</v>
      </c>
      <c r="DA8" s="677"/>
      <c r="DB8" s="677"/>
      <c r="DC8" s="677"/>
      <c r="DD8" s="646">
        <v>99187</v>
      </c>
      <c r="DE8" s="641"/>
      <c r="DF8" s="641"/>
      <c r="DG8" s="641"/>
      <c r="DH8" s="641"/>
      <c r="DI8" s="641"/>
      <c r="DJ8" s="641"/>
      <c r="DK8" s="641"/>
      <c r="DL8" s="641"/>
      <c r="DM8" s="641"/>
      <c r="DN8" s="641"/>
      <c r="DO8" s="641"/>
      <c r="DP8" s="642"/>
      <c r="DQ8" s="646">
        <v>202041</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148</v>
      </c>
      <c r="S9" s="641"/>
      <c r="T9" s="641"/>
      <c r="U9" s="641"/>
      <c r="V9" s="641"/>
      <c r="W9" s="641"/>
      <c r="X9" s="641"/>
      <c r="Y9" s="642"/>
      <c r="Z9" s="677">
        <v>0</v>
      </c>
      <c r="AA9" s="677"/>
      <c r="AB9" s="677"/>
      <c r="AC9" s="677"/>
      <c r="AD9" s="678">
        <v>148</v>
      </c>
      <c r="AE9" s="678"/>
      <c r="AF9" s="678"/>
      <c r="AG9" s="678"/>
      <c r="AH9" s="678"/>
      <c r="AI9" s="678"/>
      <c r="AJ9" s="678"/>
      <c r="AK9" s="678"/>
      <c r="AL9" s="643">
        <v>0</v>
      </c>
      <c r="AM9" s="644"/>
      <c r="AN9" s="644"/>
      <c r="AO9" s="679"/>
      <c r="AP9" s="637" t="s">
        <v>238</v>
      </c>
      <c r="AQ9" s="638"/>
      <c r="AR9" s="638"/>
      <c r="AS9" s="638"/>
      <c r="AT9" s="638"/>
      <c r="AU9" s="638"/>
      <c r="AV9" s="638"/>
      <c r="AW9" s="638"/>
      <c r="AX9" s="638"/>
      <c r="AY9" s="638"/>
      <c r="AZ9" s="638"/>
      <c r="BA9" s="638"/>
      <c r="BB9" s="638"/>
      <c r="BC9" s="638"/>
      <c r="BD9" s="638"/>
      <c r="BE9" s="638"/>
      <c r="BF9" s="639"/>
      <c r="BG9" s="640">
        <v>38947</v>
      </c>
      <c r="BH9" s="641"/>
      <c r="BI9" s="641"/>
      <c r="BJ9" s="641"/>
      <c r="BK9" s="641"/>
      <c r="BL9" s="641"/>
      <c r="BM9" s="641"/>
      <c r="BN9" s="642"/>
      <c r="BO9" s="677">
        <v>29.8</v>
      </c>
      <c r="BP9" s="677"/>
      <c r="BQ9" s="677"/>
      <c r="BR9" s="677"/>
      <c r="BS9" s="646" t="s">
        <v>230</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203332</v>
      </c>
      <c r="CS9" s="641"/>
      <c r="CT9" s="641"/>
      <c r="CU9" s="641"/>
      <c r="CV9" s="641"/>
      <c r="CW9" s="641"/>
      <c r="CX9" s="641"/>
      <c r="CY9" s="642"/>
      <c r="CZ9" s="677">
        <v>7.4</v>
      </c>
      <c r="DA9" s="677"/>
      <c r="DB9" s="677"/>
      <c r="DC9" s="677"/>
      <c r="DD9" s="646">
        <v>3735</v>
      </c>
      <c r="DE9" s="641"/>
      <c r="DF9" s="641"/>
      <c r="DG9" s="641"/>
      <c r="DH9" s="641"/>
      <c r="DI9" s="641"/>
      <c r="DJ9" s="641"/>
      <c r="DK9" s="641"/>
      <c r="DL9" s="641"/>
      <c r="DM9" s="641"/>
      <c r="DN9" s="641"/>
      <c r="DO9" s="641"/>
      <c r="DP9" s="642"/>
      <c r="DQ9" s="646">
        <v>196871</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230</v>
      </c>
      <c r="S10" s="641"/>
      <c r="T10" s="641"/>
      <c r="U10" s="641"/>
      <c r="V10" s="641"/>
      <c r="W10" s="641"/>
      <c r="X10" s="641"/>
      <c r="Y10" s="642"/>
      <c r="Z10" s="677" t="s">
        <v>230</v>
      </c>
      <c r="AA10" s="677"/>
      <c r="AB10" s="677"/>
      <c r="AC10" s="677"/>
      <c r="AD10" s="678" t="s">
        <v>128</v>
      </c>
      <c r="AE10" s="678"/>
      <c r="AF10" s="678"/>
      <c r="AG10" s="678"/>
      <c r="AH10" s="678"/>
      <c r="AI10" s="678"/>
      <c r="AJ10" s="678"/>
      <c r="AK10" s="678"/>
      <c r="AL10" s="643" t="s">
        <v>128</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3650</v>
      </c>
      <c r="BH10" s="641"/>
      <c r="BI10" s="641"/>
      <c r="BJ10" s="641"/>
      <c r="BK10" s="641"/>
      <c r="BL10" s="641"/>
      <c r="BM10" s="641"/>
      <c r="BN10" s="642"/>
      <c r="BO10" s="677">
        <v>2.8</v>
      </c>
      <c r="BP10" s="677"/>
      <c r="BQ10" s="677"/>
      <c r="BR10" s="677"/>
      <c r="BS10" s="646" t="s">
        <v>128</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t="s">
        <v>128</v>
      </c>
      <c r="CS10" s="641"/>
      <c r="CT10" s="641"/>
      <c r="CU10" s="641"/>
      <c r="CV10" s="641"/>
      <c r="CW10" s="641"/>
      <c r="CX10" s="641"/>
      <c r="CY10" s="642"/>
      <c r="CZ10" s="677" t="s">
        <v>230</v>
      </c>
      <c r="DA10" s="677"/>
      <c r="DB10" s="677"/>
      <c r="DC10" s="677"/>
      <c r="DD10" s="646" t="s">
        <v>128</v>
      </c>
      <c r="DE10" s="641"/>
      <c r="DF10" s="641"/>
      <c r="DG10" s="641"/>
      <c r="DH10" s="641"/>
      <c r="DI10" s="641"/>
      <c r="DJ10" s="641"/>
      <c r="DK10" s="641"/>
      <c r="DL10" s="641"/>
      <c r="DM10" s="641"/>
      <c r="DN10" s="641"/>
      <c r="DO10" s="641"/>
      <c r="DP10" s="642"/>
      <c r="DQ10" s="646" t="s">
        <v>230</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23028</v>
      </c>
      <c r="S11" s="641"/>
      <c r="T11" s="641"/>
      <c r="U11" s="641"/>
      <c r="V11" s="641"/>
      <c r="W11" s="641"/>
      <c r="X11" s="641"/>
      <c r="Y11" s="642"/>
      <c r="Z11" s="643">
        <v>0.8</v>
      </c>
      <c r="AA11" s="644"/>
      <c r="AB11" s="644"/>
      <c r="AC11" s="645"/>
      <c r="AD11" s="646">
        <v>23028</v>
      </c>
      <c r="AE11" s="641"/>
      <c r="AF11" s="641"/>
      <c r="AG11" s="641"/>
      <c r="AH11" s="641"/>
      <c r="AI11" s="641"/>
      <c r="AJ11" s="641"/>
      <c r="AK11" s="642"/>
      <c r="AL11" s="643">
        <v>2</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3784</v>
      </c>
      <c r="BH11" s="641"/>
      <c r="BI11" s="641"/>
      <c r="BJ11" s="641"/>
      <c r="BK11" s="641"/>
      <c r="BL11" s="641"/>
      <c r="BM11" s="641"/>
      <c r="BN11" s="642"/>
      <c r="BO11" s="677">
        <v>2.9</v>
      </c>
      <c r="BP11" s="677"/>
      <c r="BQ11" s="677"/>
      <c r="BR11" s="677"/>
      <c r="BS11" s="646">
        <v>750</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573603</v>
      </c>
      <c r="CS11" s="641"/>
      <c r="CT11" s="641"/>
      <c r="CU11" s="641"/>
      <c r="CV11" s="641"/>
      <c r="CW11" s="641"/>
      <c r="CX11" s="641"/>
      <c r="CY11" s="642"/>
      <c r="CZ11" s="677">
        <v>20.7</v>
      </c>
      <c r="DA11" s="677"/>
      <c r="DB11" s="677"/>
      <c r="DC11" s="677"/>
      <c r="DD11" s="646">
        <v>220511</v>
      </c>
      <c r="DE11" s="641"/>
      <c r="DF11" s="641"/>
      <c r="DG11" s="641"/>
      <c r="DH11" s="641"/>
      <c r="DI11" s="641"/>
      <c r="DJ11" s="641"/>
      <c r="DK11" s="641"/>
      <c r="DL11" s="641"/>
      <c r="DM11" s="641"/>
      <c r="DN11" s="641"/>
      <c r="DO11" s="641"/>
      <c r="DP11" s="642"/>
      <c r="DQ11" s="646">
        <v>301610</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128</v>
      </c>
      <c r="AA12" s="677"/>
      <c r="AB12" s="677"/>
      <c r="AC12" s="677"/>
      <c r="AD12" s="678" t="s">
        <v>230</v>
      </c>
      <c r="AE12" s="678"/>
      <c r="AF12" s="678"/>
      <c r="AG12" s="678"/>
      <c r="AH12" s="678"/>
      <c r="AI12" s="678"/>
      <c r="AJ12" s="678"/>
      <c r="AK12" s="678"/>
      <c r="AL12" s="643" t="s">
        <v>230</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74759</v>
      </c>
      <c r="BH12" s="641"/>
      <c r="BI12" s="641"/>
      <c r="BJ12" s="641"/>
      <c r="BK12" s="641"/>
      <c r="BL12" s="641"/>
      <c r="BM12" s="641"/>
      <c r="BN12" s="642"/>
      <c r="BO12" s="677">
        <v>57.2</v>
      </c>
      <c r="BP12" s="677"/>
      <c r="BQ12" s="677"/>
      <c r="BR12" s="677"/>
      <c r="BS12" s="646" t="s">
        <v>230</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57817</v>
      </c>
      <c r="CS12" s="641"/>
      <c r="CT12" s="641"/>
      <c r="CU12" s="641"/>
      <c r="CV12" s="641"/>
      <c r="CW12" s="641"/>
      <c r="CX12" s="641"/>
      <c r="CY12" s="642"/>
      <c r="CZ12" s="677">
        <v>2.1</v>
      </c>
      <c r="DA12" s="677"/>
      <c r="DB12" s="677"/>
      <c r="DC12" s="677"/>
      <c r="DD12" s="646">
        <v>1890</v>
      </c>
      <c r="DE12" s="641"/>
      <c r="DF12" s="641"/>
      <c r="DG12" s="641"/>
      <c r="DH12" s="641"/>
      <c r="DI12" s="641"/>
      <c r="DJ12" s="641"/>
      <c r="DK12" s="641"/>
      <c r="DL12" s="641"/>
      <c r="DM12" s="641"/>
      <c r="DN12" s="641"/>
      <c r="DO12" s="641"/>
      <c r="DP12" s="642"/>
      <c r="DQ12" s="646">
        <v>14106</v>
      </c>
      <c r="DR12" s="641"/>
      <c r="DS12" s="641"/>
      <c r="DT12" s="641"/>
      <c r="DU12" s="641"/>
      <c r="DV12" s="641"/>
      <c r="DW12" s="641"/>
      <c r="DX12" s="641"/>
      <c r="DY12" s="641"/>
      <c r="DZ12" s="641"/>
      <c r="EA12" s="641"/>
      <c r="EB12" s="641"/>
      <c r="EC12" s="684"/>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230</v>
      </c>
      <c r="S13" s="641"/>
      <c r="T13" s="641"/>
      <c r="U13" s="641"/>
      <c r="V13" s="641"/>
      <c r="W13" s="641"/>
      <c r="X13" s="641"/>
      <c r="Y13" s="642"/>
      <c r="Z13" s="677" t="s">
        <v>230</v>
      </c>
      <c r="AA13" s="677"/>
      <c r="AB13" s="677"/>
      <c r="AC13" s="677"/>
      <c r="AD13" s="678" t="s">
        <v>230</v>
      </c>
      <c r="AE13" s="678"/>
      <c r="AF13" s="678"/>
      <c r="AG13" s="678"/>
      <c r="AH13" s="678"/>
      <c r="AI13" s="678"/>
      <c r="AJ13" s="678"/>
      <c r="AK13" s="678"/>
      <c r="AL13" s="643" t="s">
        <v>128</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74270</v>
      </c>
      <c r="BH13" s="641"/>
      <c r="BI13" s="641"/>
      <c r="BJ13" s="641"/>
      <c r="BK13" s="641"/>
      <c r="BL13" s="641"/>
      <c r="BM13" s="641"/>
      <c r="BN13" s="642"/>
      <c r="BO13" s="677">
        <v>56.9</v>
      </c>
      <c r="BP13" s="677"/>
      <c r="BQ13" s="677"/>
      <c r="BR13" s="677"/>
      <c r="BS13" s="646" t="s">
        <v>128</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239032</v>
      </c>
      <c r="CS13" s="641"/>
      <c r="CT13" s="641"/>
      <c r="CU13" s="641"/>
      <c r="CV13" s="641"/>
      <c r="CW13" s="641"/>
      <c r="CX13" s="641"/>
      <c r="CY13" s="642"/>
      <c r="CZ13" s="677">
        <v>8.6</v>
      </c>
      <c r="DA13" s="677"/>
      <c r="DB13" s="677"/>
      <c r="DC13" s="677"/>
      <c r="DD13" s="646">
        <v>194184</v>
      </c>
      <c r="DE13" s="641"/>
      <c r="DF13" s="641"/>
      <c r="DG13" s="641"/>
      <c r="DH13" s="641"/>
      <c r="DI13" s="641"/>
      <c r="DJ13" s="641"/>
      <c r="DK13" s="641"/>
      <c r="DL13" s="641"/>
      <c r="DM13" s="641"/>
      <c r="DN13" s="641"/>
      <c r="DO13" s="641"/>
      <c r="DP13" s="642"/>
      <c r="DQ13" s="646">
        <v>73841</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2576</v>
      </c>
      <c r="S14" s="641"/>
      <c r="T14" s="641"/>
      <c r="U14" s="641"/>
      <c r="V14" s="641"/>
      <c r="W14" s="641"/>
      <c r="X14" s="641"/>
      <c r="Y14" s="642"/>
      <c r="Z14" s="677">
        <v>0.1</v>
      </c>
      <c r="AA14" s="677"/>
      <c r="AB14" s="677"/>
      <c r="AC14" s="677"/>
      <c r="AD14" s="678">
        <v>2576</v>
      </c>
      <c r="AE14" s="678"/>
      <c r="AF14" s="678"/>
      <c r="AG14" s="678"/>
      <c r="AH14" s="678"/>
      <c r="AI14" s="678"/>
      <c r="AJ14" s="678"/>
      <c r="AK14" s="678"/>
      <c r="AL14" s="643">
        <v>0.2</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4694</v>
      </c>
      <c r="BH14" s="641"/>
      <c r="BI14" s="641"/>
      <c r="BJ14" s="641"/>
      <c r="BK14" s="641"/>
      <c r="BL14" s="641"/>
      <c r="BM14" s="641"/>
      <c r="BN14" s="642"/>
      <c r="BO14" s="677">
        <v>3.6</v>
      </c>
      <c r="BP14" s="677"/>
      <c r="BQ14" s="677"/>
      <c r="BR14" s="677"/>
      <c r="BS14" s="646" t="s">
        <v>128</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45066</v>
      </c>
      <c r="CS14" s="641"/>
      <c r="CT14" s="641"/>
      <c r="CU14" s="641"/>
      <c r="CV14" s="641"/>
      <c r="CW14" s="641"/>
      <c r="CX14" s="641"/>
      <c r="CY14" s="642"/>
      <c r="CZ14" s="677">
        <v>1.6</v>
      </c>
      <c r="DA14" s="677"/>
      <c r="DB14" s="677"/>
      <c r="DC14" s="677"/>
      <c r="DD14" s="646">
        <v>1338</v>
      </c>
      <c r="DE14" s="641"/>
      <c r="DF14" s="641"/>
      <c r="DG14" s="641"/>
      <c r="DH14" s="641"/>
      <c r="DI14" s="641"/>
      <c r="DJ14" s="641"/>
      <c r="DK14" s="641"/>
      <c r="DL14" s="641"/>
      <c r="DM14" s="641"/>
      <c r="DN14" s="641"/>
      <c r="DO14" s="641"/>
      <c r="DP14" s="642"/>
      <c r="DQ14" s="646">
        <v>42622</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230</v>
      </c>
      <c r="AA15" s="677"/>
      <c r="AB15" s="677"/>
      <c r="AC15" s="677"/>
      <c r="AD15" s="678" t="s">
        <v>230</v>
      </c>
      <c r="AE15" s="678"/>
      <c r="AF15" s="678"/>
      <c r="AG15" s="678"/>
      <c r="AH15" s="678"/>
      <c r="AI15" s="678"/>
      <c r="AJ15" s="678"/>
      <c r="AK15" s="678"/>
      <c r="AL15" s="643" t="s">
        <v>128</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3000</v>
      </c>
      <c r="BH15" s="641"/>
      <c r="BI15" s="641"/>
      <c r="BJ15" s="641"/>
      <c r="BK15" s="641"/>
      <c r="BL15" s="641"/>
      <c r="BM15" s="641"/>
      <c r="BN15" s="642"/>
      <c r="BO15" s="677">
        <v>2.2999999999999998</v>
      </c>
      <c r="BP15" s="677"/>
      <c r="BQ15" s="677"/>
      <c r="BR15" s="677"/>
      <c r="BS15" s="646" t="s">
        <v>128</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157554</v>
      </c>
      <c r="CS15" s="641"/>
      <c r="CT15" s="641"/>
      <c r="CU15" s="641"/>
      <c r="CV15" s="641"/>
      <c r="CW15" s="641"/>
      <c r="CX15" s="641"/>
      <c r="CY15" s="642"/>
      <c r="CZ15" s="677">
        <v>5.7</v>
      </c>
      <c r="DA15" s="677"/>
      <c r="DB15" s="677"/>
      <c r="DC15" s="677"/>
      <c r="DD15" s="646">
        <v>30520</v>
      </c>
      <c r="DE15" s="641"/>
      <c r="DF15" s="641"/>
      <c r="DG15" s="641"/>
      <c r="DH15" s="641"/>
      <c r="DI15" s="641"/>
      <c r="DJ15" s="641"/>
      <c r="DK15" s="641"/>
      <c r="DL15" s="641"/>
      <c r="DM15" s="641"/>
      <c r="DN15" s="641"/>
      <c r="DO15" s="641"/>
      <c r="DP15" s="642"/>
      <c r="DQ15" s="646">
        <v>93859</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688</v>
      </c>
      <c r="S16" s="641"/>
      <c r="T16" s="641"/>
      <c r="U16" s="641"/>
      <c r="V16" s="641"/>
      <c r="W16" s="641"/>
      <c r="X16" s="641"/>
      <c r="Y16" s="642"/>
      <c r="Z16" s="677">
        <v>0</v>
      </c>
      <c r="AA16" s="677"/>
      <c r="AB16" s="677"/>
      <c r="AC16" s="677"/>
      <c r="AD16" s="678">
        <v>688</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230</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200032</v>
      </c>
      <c r="CS16" s="641"/>
      <c r="CT16" s="641"/>
      <c r="CU16" s="641"/>
      <c r="CV16" s="641"/>
      <c r="CW16" s="641"/>
      <c r="CX16" s="641"/>
      <c r="CY16" s="642"/>
      <c r="CZ16" s="677">
        <v>7.2</v>
      </c>
      <c r="DA16" s="677"/>
      <c r="DB16" s="677"/>
      <c r="DC16" s="677"/>
      <c r="DD16" s="646" t="s">
        <v>128</v>
      </c>
      <c r="DE16" s="641"/>
      <c r="DF16" s="641"/>
      <c r="DG16" s="641"/>
      <c r="DH16" s="641"/>
      <c r="DI16" s="641"/>
      <c r="DJ16" s="641"/>
      <c r="DK16" s="641"/>
      <c r="DL16" s="641"/>
      <c r="DM16" s="641"/>
      <c r="DN16" s="641"/>
      <c r="DO16" s="641"/>
      <c r="DP16" s="642"/>
      <c r="DQ16" s="646">
        <v>38076</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1919</v>
      </c>
      <c r="S17" s="641"/>
      <c r="T17" s="641"/>
      <c r="U17" s="641"/>
      <c r="V17" s="641"/>
      <c r="W17" s="641"/>
      <c r="X17" s="641"/>
      <c r="Y17" s="642"/>
      <c r="Z17" s="677">
        <v>0.1</v>
      </c>
      <c r="AA17" s="677"/>
      <c r="AB17" s="677"/>
      <c r="AC17" s="677"/>
      <c r="AD17" s="678">
        <v>1919</v>
      </c>
      <c r="AE17" s="678"/>
      <c r="AF17" s="678"/>
      <c r="AG17" s="678"/>
      <c r="AH17" s="678"/>
      <c r="AI17" s="678"/>
      <c r="AJ17" s="678"/>
      <c r="AK17" s="678"/>
      <c r="AL17" s="643">
        <v>0.2</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230</v>
      </c>
      <c r="BP17" s="677"/>
      <c r="BQ17" s="677"/>
      <c r="BR17" s="677"/>
      <c r="BS17" s="646" t="s">
        <v>230</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211881</v>
      </c>
      <c r="CS17" s="641"/>
      <c r="CT17" s="641"/>
      <c r="CU17" s="641"/>
      <c r="CV17" s="641"/>
      <c r="CW17" s="641"/>
      <c r="CX17" s="641"/>
      <c r="CY17" s="642"/>
      <c r="CZ17" s="677">
        <v>7.7</v>
      </c>
      <c r="DA17" s="677"/>
      <c r="DB17" s="677"/>
      <c r="DC17" s="677"/>
      <c r="DD17" s="646" t="s">
        <v>128</v>
      </c>
      <c r="DE17" s="641"/>
      <c r="DF17" s="641"/>
      <c r="DG17" s="641"/>
      <c r="DH17" s="641"/>
      <c r="DI17" s="641"/>
      <c r="DJ17" s="641"/>
      <c r="DK17" s="641"/>
      <c r="DL17" s="641"/>
      <c r="DM17" s="641"/>
      <c r="DN17" s="641"/>
      <c r="DO17" s="641"/>
      <c r="DP17" s="642"/>
      <c r="DQ17" s="646">
        <v>211881</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377</v>
      </c>
      <c r="S18" s="641"/>
      <c r="T18" s="641"/>
      <c r="U18" s="641"/>
      <c r="V18" s="641"/>
      <c r="W18" s="641"/>
      <c r="X18" s="641"/>
      <c r="Y18" s="642"/>
      <c r="Z18" s="677">
        <v>0</v>
      </c>
      <c r="AA18" s="677"/>
      <c r="AB18" s="677"/>
      <c r="AC18" s="677"/>
      <c r="AD18" s="678">
        <v>377</v>
      </c>
      <c r="AE18" s="678"/>
      <c r="AF18" s="678"/>
      <c r="AG18" s="678"/>
      <c r="AH18" s="678"/>
      <c r="AI18" s="678"/>
      <c r="AJ18" s="678"/>
      <c r="AK18" s="678"/>
      <c r="AL18" s="643">
        <v>0</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230</v>
      </c>
      <c r="BH18" s="641"/>
      <c r="BI18" s="641"/>
      <c r="BJ18" s="641"/>
      <c r="BK18" s="641"/>
      <c r="BL18" s="641"/>
      <c r="BM18" s="641"/>
      <c r="BN18" s="642"/>
      <c r="BO18" s="677" t="s">
        <v>230</v>
      </c>
      <c r="BP18" s="677"/>
      <c r="BQ18" s="677"/>
      <c r="BR18" s="677"/>
      <c r="BS18" s="646" t="s">
        <v>128</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v>2478</v>
      </c>
      <c r="CS18" s="641"/>
      <c r="CT18" s="641"/>
      <c r="CU18" s="641"/>
      <c r="CV18" s="641"/>
      <c r="CW18" s="641"/>
      <c r="CX18" s="641"/>
      <c r="CY18" s="642"/>
      <c r="CZ18" s="677">
        <v>0.1</v>
      </c>
      <c r="DA18" s="677"/>
      <c r="DB18" s="677"/>
      <c r="DC18" s="677"/>
      <c r="DD18" s="646">
        <v>2478</v>
      </c>
      <c r="DE18" s="641"/>
      <c r="DF18" s="641"/>
      <c r="DG18" s="641"/>
      <c r="DH18" s="641"/>
      <c r="DI18" s="641"/>
      <c r="DJ18" s="641"/>
      <c r="DK18" s="641"/>
      <c r="DL18" s="641"/>
      <c r="DM18" s="641"/>
      <c r="DN18" s="641"/>
      <c r="DO18" s="641"/>
      <c r="DP18" s="642"/>
      <c r="DQ18" s="646">
        <v>2478</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313</v>
      </c>
      <c r="S19" s="641"/>
      <c r="T19" s="641"/>
      <c r="U19" s="641"/>
      <c r="V19" s="641"/>
      <c r="W19" s="641"/>
      <c r="X19" s="641"/>
      <c r="Y19" s="642"/>
      <c r="Z19" s="677">
        <v>0</v>
      </c>
      <c r="AA19" s="677"/>
      <c r="AB19" s="677"/>
      <c r="AC19" s="677"/>
      <c r="AD19" s="678">
        <v>313</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t="s">
        <v>128</v>
      </c>
      <c r="BH19" s="641"/>
      <c r="BI19" s="641"/>
      <c r="BJ19" s="641"/>
      <c r="BK19" s="641"/>
      <c r="BL19" s="641"/>
      <c r="BM19" s="641"/>
      <c r="BN19" s="642"/>
      <c r="BO19" s="677" t="s">
        <v>128</v>
      </c>
      <c r="BP19" s="677"/>
      <c r="BQ19" s="677"/>
      <c r="BR19" s="677"/>
      <c r="BS19" s="646" t="s">
        <v>128</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230</v>
      </c>
      <c r="CS19" s="641"/>
      <c r="CT19" s="641"/>
      <c r="CU19" s="641"/>
      <c r="CV19" s="641"/>
      <c r="CW19" s="641"/>
      <c r="CX19" s="641"/>
      <c r="CY19" s="642"/>
      <c r="CZ19" s="677" t="s">
        <v>230</v>
      </c>
      <c r="DA19" s="677"/>
      <c r="DB19" s="677"/>
      <c r="DC19" s="677"/>
      <c r="DD19" s="646" t="s">
        <v>128</v>
      </c>
      <c r="DE19" s="641"/>
      <c r="DF19" s="641"/>
      <c r="DG19" s="641"/>
      <c r="DH19" s="641"/>
      <c r="DI19" s="641"/>
      <c r="DJ19" s="641"/>
      <c r="DK19" s="641"/>
      <c r="DL19" s="641"/>
      <c r="DM19" s="641"/>
      <c r="DN19" s="641"/>
      <c r="DO19" s="641"/>
      <c r="DP19" s="642"/>
      <c r="DQ19" s="646" t="s">
        <v>230</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19</v>
      </c>
      <c r="S20" s="641"/>
      <c r="T20" s="641"/>
      <c r="U20" s="641"/>
      <c r="V20" s="641"/>
      <c r="W20" s="641"/>
      <c r="X20" s="641"/>
      <c r="Y20" s="642"/>
      <c r="Z20" s="677">
        <v>0</v>
      </c>
      <c r="AA20" s="677"/>
      <c r="AB20" s="677"/>
      <c r="AC20" s="677"/>
      <c r="AD20" s="678">
        <v>19</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t="s">
        <v>128</v>
      </c>
      <c r="BH20" s="641"/>
      <c r="BI20" s="641"/>
      <c r="BJ20" s="641"/>
      <c r="BK20" s="641"/>
      <c r="BL20" s="641"/>
      <c r="BM20" s="641"/>
      <c r="BN20" s="642"/>
      <c r="BO20" s="677" t="s">
        <v>128</v>
      </c>
      <c r="BP20" s="677"/>
      <c r="BQ20" s="677"/>
      <c r="BR20" s="677"/>
      <c r="BS20" s="646" t="s">
        <v>128</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2766023</v>
      </c>
      <c r="CS20" s="641"/>
      <c r="CT20" s="641"/>
      <c r="CU20" s="641"/>
      <c r="CV20" s="641"/>
      <c r="CW20" s="641"/>
      <c r="CX20" s="641"/>
      <c r="CY20" s="642"/>
      <c r="CZ20" s="677">
        <v>100</v>
      </c>
      <c r="DA20" s="677"/>
      <c r="DB20" s="677"/>
      <c r="DC20" s="677"/>
      <c r="DD20" s="646">
        <v>601301</v>
      </c>
      <c r="DE20" s="641"/>
      <c r="DF20" s="641"/>
      <c r="DG20" s="641"/>
      <c r="DH20" s="641"/>
      <c r="DI20" s="641"/>
      <c r="DJ20" s="641"/>
      <c r="DK20" s="641"/>
      <c r="DL20" s="641"/>
      <c r="DM20" s="641"/>
      <c r="DN20" s="641"/>
      <c r="DO20" s="641"/>
      <c r="DP20" s="642"/>
      <c r="DQ20" s="646">
        <v>1698935</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1210</v>
      </c>
      <c r="S21" s="641"/>
      <c r="T21" s="641"/>
      <c r="U21" s="641"/>
      <c r="V21" s="641"/>
      <c r="W21" s="641"/>
      <c r="X21" s="641"/>
      <c r="Y21" s="642"/>
      <c r="Z21" s="677">
        <v>0</v>
      </c>
      <c r="AA21" s="677"/>
      <c r="AB21" s="677"/>
      <c r="AC21" s="677"/>
      <c r="AD21" s="678">
        <v>1210</v>
      </c>
      <c r="AE21" s="678"/>
      <c r="AF21" s="678"/>
      <c r="AG21" s="678"/>
      <c r="AH21" s="678"/>
      <c r="AI21" s="678"/>
      <c r="AJ21" s="678"/>
      <c r="AK21" s="678"/>
      <c r="AL21" s="643">
        <v>0.1</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t="s">
        <v>128</v>
      </c>
      <c r="BH21" s="641"/>
      <c r="BI21" s="641"/>
      <c r="BJ21" s="641"/>
      <c r="BK21" s="641"/>
      <c r="BL21" s="641"/>
      <c r="BM21" s="641"/>
      <c r="BN21" s="642"/>
      <c r="BO21" s="677" t="s">
        <v>128</v>
      </c>
      <c r="BP21" s="677"/>
      <c r="BQ21" s="677"/>
      <c r="BR21" s="677"/>
      <c r="BS21" s="646" t="s">
        <v>230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1300997</v>
      </c>
      <c r="S22" s="641"/>
      <c r="T22" s="641"/>
      <c r="U22" s="641"/>
      <c r="V22" s="641"/>
      <c r="W22" s="641"/>
      <c r="X22" s="641"/>
      <c r="Y22" s="642"/>
      <c r="Z22" s="677">
        <v>44.3</v>
      </c>
      <c r="AA22" s="677"/>
      <c r="AB22" s="677"/>
      <c r="AC22" s="677"/>
      <c r="AD22" s="678">
        <v>966562</v>
      </c>
      <c r="AE22" s="678"/>
      <c r="AF22" s="678"/>
      <c r="AG22" s="678"/>
      <c r="AH22" s="678"/>
      <c r="AI22" s="678"/>
      <c r="AJ22" s="678"/>
      <c r="AK22" s="678"/>
      <c r="AL22" s="643">
        <v>82.4</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128</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966562</v>
      </c>
      <c r="S23" s="641"/>
      <c r="T23" s="641"/>
      <c r="U23" s="641"/>
      <c r="V23" s="641"/>
      <c r="W23" s="641"/>
      <c r="X23" s="641"/>
      <c r="Y23" s="642"/>
      <c r="Z23" s="677">
        <v>32.9</v>
      </c>
      <c r="AA23" s="677"/>
      <c r="AB23" s="677"/>
      <c r="AC23" s="677"/>
      <c r="AD23" s="678">
        <v>966562</v>
      </c>
      <c r="AE23" s="678"/>
      <c r="AF23" s="678"/>
      <c r="AG23" s="678"/>
      <c r="AH23" s="678"/>
      <c r="AI23" s="678"/>
      <c r="AJ23" s="678"/>
      <c r="AK23" s="678"/>
      <c r="AL23" s="643">
        <v>82.4</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t="s">
        <v>128</v>
      </c>
      <c r="BH23" s="641"/>
      <c r="BI23" s="641"/>
      <c r="BJ23" s="641"/>
      <c r="BK23" s="641"/>
      <c r="BL23" s="641"/>
      <c r="BM23" s="641"/>
      <c r="BN23" s="642"/>
      <c r="BO23" s="677" t="s">
        <v>230</v>
      </c>
      <c r="BP23" s="677"/>
      <c r="BQ23" s="677"/>
      <c r="BR23" s="677"/>
      <c r="BS23" s="646" t="s">
        <v>230</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334435</v>
      </c>
      <c r="S24" s="641"/>
      <c r="T24" s="641"/>
      <c r="U24" s="641"/>
      <c r="V24" s="641"/>
      <c r="W24" s="641"/>
      <c r="X24" s="641"/>
      <c r="Y24" s="642"/>
      <c r="Z24" s="677">
        <v>11.4</v>
      </c>
      <c r="AA24" s="677"/>
      <c r="AB24" s="677"/>
      <c r="AC24" s="677"/>
      <c r="AD24" s="678" t="s">
        <v>230</v>
      </c>
      <c r="AE24" s="678"/>
      <c r="AF24" s="678"/>
      <c r="AG24" s="678"/>
      <c r="AH24" s="678"/>
      <c r="AI24" s="678"/>
      <c r="AJ24" s="678"/>
      <c r="AK24" s="678"/>
      <c r="AL24" s="643" t="s">
        <v>230</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230</v>
      </c>
      <c r="BP24" s="677"/>
      <c r="BQ24" s="677"/>
      <c r="BR24" s="677"/>
      <c r="BS24" s="646" t="s">
        <v>230</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733673</v>
      </c>
      <c r="CS24" s="696"/>
      <c r="CT24" s="696"/>
      <c r="CU24" s="696"/>
      <c r="CV24" s="696"/>
      <c r="CW24" s="696"/>
      <c r="CX24" s="696"/>
      <c r="CY24" s="739"/>
      <c r="CZ24" s="740">
        <v>26.5</v>
      </c>
      <c r="DA24" s="711"/>
      <c r="DB24" s="711"/>
      <c r="DC24" s="743"/>
      <c r="DD24" s="738">
        <v>640271</v>
      </c>
      <c r="DE24" s="696"/>
      <c r="DF24" s="696"/>
      <c r="DG24" s="696"/>
      <c r="DH24" s="696"/>
      <c r="DI24" s="696"/>
      <c r="DJ24" s="696"/>
      <c r="DK24" s="739"/>
      <c r="DL24" s="738">
        <v>628425</v>
      </c>
      <c r="DM24" s="696"/>
      <c r="DN24" s="696"/>
      <c r="DO24" s="696"/>
      <c r="DP24" s="696"/>
      <c r="DQ24" s="696"/>
      <c r="DR24" s="696"/>
      <c r="DS24" s="696"/>
      <c r="DT24" s="696"/>
      <c r="DU24" s="696"/>
      <c r="DV24" s="739"/>
      <c r="DW24" s="740">
        <v>52.2</v>
      </c>
      <c r="DX24" s="711"/>
      <c r="DY24" s="711"/>
      <c r="DZ24" s="711"/>
      <c r="EA24" s="711"/>
      <c r="EB24" s="711"/>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128</v>
      </c>
      <c r="AA25" s="677"/>
      <c r="AB25" s="677"/>
      <c r="AC25" s="677"/>
      <c r="AD25" s="678" t="s">
        <v>230</v>
      </c>
      <c r="AE25" s="678"/>
      <c r="AF25" s="678"/>
      <c r="AG25" s="678"/>
      <c r="AH25" s="678"/>
      <c r="AI25" s="678"/>
      <c r="AJ25" s="678"/>
      <c r="AK25" s="678"/>
      <c r="AL25" s="643" t="s">
        <v>128</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230</v>
      </c>
      <c r="BH25" s="641"/>
      <c r="BI25" s="641"/>
      <c r="BJ25" s="641"/>
      <c r="BK25" s="641"/>
      <c r="BL25" s="641"/>
      <c r="BM25" s="641"/>
      <c r="BN25" s="642"/>
      <c r="BO25" s="677" t="s">
        <v>230</v>
      </c>
      <c r="BP25" s="677"/>
      <c r="BQ25" s="677"/>
      <c r="BR25" s="677"/>
      <c r="BS25" s="646" t="s">
        <v>128</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443398</v>
      </c>
      <c r="CS25" s="659"/>
      <c r="CT25" s="659"/>
      <c r="CU25" s="659"/>
      <c r="CV25" s="659"/>
      <c r="CW25" s="659"/>
      <c r="CX25" s="659"/>
      <c r="CY25" s="660"/>
      <c r="CZ25" s="643">
        <v>16</v>
      </c>
      <c r="DA25" s="661"/>
      <c r="DB25" s="661"/>
      <c r="DC25" s="662"/>
      <c r="DD25" s="646">
        <v>400312</v>
      </c>
      <c r="DE25" s="659"/>
      <c r="DF25" s="659"/>
      <c r="DG25" s="659"/>
      <c r="DH25" s="659"/>
      <c r="DI25" s="659"/>
      <c r="DJ25" s="659"/>
      <c r="DK25" s="660"/>
      <c r="DL25" s="646">
        <v>388731</v>
      </c>
      <c r="DM25" s="659"/>
      <c r="DN25" s="659"/>
      <c r="DO25" s="659"/>
      <c r="DP25" s="659"/>
      <c r="DQ25" s="659"/>
      <c r="DR25" s="659"/>
      <c r="DS25" s="659"/>
      <c r="DT25" s="659"/>
      <c r="DU25" s="659"/>
      <c r="DV25" s="660"/>
      <c r="DW25" s="643">
        <v>32.299999999999997</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1499959</v>
      </c>
      <c r="S26" s="641"/>
      <c r="T26" s="641"/>
      <c r="U26" s="641"/>
      <c r="V26" s="641"/>
      <c r="W26" s="641"/>
      <c r="X26" s="641"/>
      <c r="Y26" s="642"/>
      <c r="Z26" s="677">
        <v>51.1</v>
      </c>
      <c r="AA26" s="677"/>
      <c r="AB26" s="677"/>
      <c r="AC26" s="677"/>
      <c r="AD26" s="678">
        <v>1165524</v>
      </c>
      <c r="AE26" s="678"/>
      <c r="AF26" s="678"/>
      <c r="AG26" s="678"/>
      <c r="AH26" s="678"/>
      <c r="AI26" s="678"/>
      <c r="AJ26" s="678"/>
      <c r="AK26" s="678"/>
      <c r="AL26" s="643">
        <v>99.4</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230</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253713</v>
      </c>
      <c r="CS26" s="641"/>
      <c r="CT26" s="641"/>
      <c r="CU26" s="641"/>
      <c r="CV26" s="641"/>
      <c r="CW26" s="641"/>
      <c r="CX26" s="641"/>
      <c r="CY26" s="642"/>
      <c r="CZ26" s="643">
        <v>9.1999999999999993</v>
      </c>
      <c r="DA26" s="661"/>
      <c r="DB26" s="661"/>
      <c r="DC26" s="662"/>
      <c r="DD26" s="646">
        <v>215582</v>
      </c>
      <c r="DE26" s="641"/>
      <c r="DF26" s="641"/>
      <c r="DG26" s="641"/>
      <c r="DH26" s="641"/>
      <c r="DI26" s="641"/>
      <c r="DJ26" s="641"/>
      <c r="DK26" s="642"/>
      <c r="DL26" s="646" t="s">
        <v>230</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t="s">
        <v>230</v>
      </c>
      <c r="S27" s="641"/>
      <c r="T27" s="641"/>
      <c r="U27" s="641"/>
      <c r="V27" s="641"/>
      <c r="W27" s="641"/>
      <c r="X27" s="641"/>
      <c r="Y27" s="642"/>
      <c r="Z27" s="677" t="s">
        <v>128</v>
      </c>
      <c r="AA27" s="677"/>
      <c r="AB27" s="677"/>
      <c r="AC27" s="677"/>
      <c r="AD27" s="678" t="s">
        <v>128</v>
      </c>
      <c r="AE27" s="678"/>
      <c r="AF27" s="678"/>
      <c r="AG27" s="678"/>
      <c r="AH27" s="678"/>
      <c r="AI27" s="678"/>
      <c r="AJ27" s="678"/>
      <c r="AK27" s="678"/>
      <c r="AL27" s="643" t="s">
        <v>128</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130618</v>
      </c>
      <c r="BH27" s="641"/>
      <c r="BI27" s="641"/>
      <c r="BJ27" s="641"/>
      <c r="BK27" s="641"/>
      <c r="BL27" s="641"/>
      <c r="BM27" s="641"/>
      <c r="BN27" s="642"/>
      <c r="BO27" s="677">
        <v>100</v>
      </c>
      <c r="BP27" s="677"/>
      <c r="BQ27" s="677"/>
      <c r="BR27" s="677"/>
      <c r="BS27" s="646">
        <v>750</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78394</v>
      </c>
      <c r="CS27" s="659"/>
      <c r="CT27" s="659"/>
      <c r="CU27" s="659"/>
      <c r="CV27" s="659"/>
      <c r="CW27" s="659"/>
      <c r="CX27" s="659"/>
      <c r="CY27" s="660"/>
      <c r="CZ27" s="643">
        <v>2.8</v>
      </c>
      <c r="DA27" s="661"/>
      <c r="DB27" s="661"/>
      <c r="DC27" s="662"/>
      <c r="DD27" s="646">
        <v>28078</v>
      </c>
      <c r="DE27" s="659"/>
      <c r="DF27" s="659"/>
      <c r="DG27" s="659"/>
      <c r="DH27" s="659"/>
      <c r="DI27" s="659"/>
      <c r="DJ27" s="659"/>
      <c r="DK27" s="660"/>
      <c r="DL27" s="646">
        <v>27813</v>
      </c>
      <c r="DM27" s="659"/>
      <c r="DN27" s="659"/>
      <c r="DO27" s="659"/>
      <c r="DP27" s="659"/>
      <c r="DQ27" s="659"/>
      <c r="DR27" s="659"/>
      <c r="DS27" s="659"/>
      <c r="DT27" s="659"/>
      <c r="DU27" s="659"/>
      <c r="DV27" s="660"/>
      <c r="DW27" s="643">
        <v>2.2999999999999998</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9221</v>
      </c>
      <c r="S28" s="641"/>
      <c r="T28" s="641"/>
      <c r="U28" s="641"/>
      <c r="V28" s="641"/>
      <c r="W28" s="641"/>
      <c r="X28" s="641"/>
      <c r="Y28" s="642"/>
      <c r="Z28" s="677">
        <v>0.3</v>
      </c>
      <c r="AA28" s="677"/>
      <c r="AB28" s="677"/>
      <c r="AC28" s="677"/>
      <c r="AD28" s="678" t="s">
        <v>230</v>
      </c>
      <c r="AE28" s="678"/>
      <c r="AF28" s="678"/>
      <c r="AG28" s="678"/>
      <c r="AH28" s="678"/>
      <c r="AI28" s="678"/>
      <c r="AJ28" s="678"/>
      <c r="AK28" s="678"/>
      <c r="AL28" s="643" t="s">
        <v>230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211881</v>
      </c>
      <c r="CS28" s="641"/>
      <c r="CT28" s="641"/>
      <c r="CU28" s="641"/>
      <c r="CV28" s="641"/>
      <c r="CW28" s="641"/>
      <c r="CX28" s="641"/>
      <c r="CY28" s="642"/>
      <c r="CZ28" s="643">
        <v>7.7</v>
      </c>
      <c r="DA28" s="661"/>
      <c r="DB28" s="661"/>
      <c r="DC28" s="662"/>
      <c r="DD28" s="646">
        <v>211881</v>
      </c>
      <c r="DE28" s="641"/>
      <c r="DF28" s="641"/>
      <c r="DG28" s="641"/>
      <c r="DH28" s="641"/>
      <c r="DI28" s="641"/>
      <c r="DJ28" s="641"/>
      <c r="DK28" s="642"/>
      <c r="DL28" s="646">
        <v>211881</v>
      </c>
      <c r="DM28" s="641"/>
      <c r="DN28" s="641"/>
      <c r="DO28" s="641"/>
      <c r="DP28" s="641"/>
      <c r="DQ28" s="641"/>
      <c r="DR28" s="641"/>
      <c r="DS28" s="641"/>
      <c r="DT28" s="641"/>
      <c r="DU28" s="641"/>
      <c r="DV28" s="642"/>
      <c r="DW28" s="643">
        <v>17.600000000000001</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38359</v>
      </c>
      <c r="S29" s="641"/>
      <c r="T29" s="641"/>
      <c r="U29" s="641"/>
      <c r="V29" s="641"/>
      <c r="W29" s="641"/>
      <c r="X29" s="641"/>
      <c r="Y29" s="642"/>
      <c r="Z29" s="677">
        <v>1.3</v>
      </c>
      <c r="AA29" s="677"/>
      <c r="AB29" s="677"/>
      <c r="AC29" s="677"/>
      <c r="AD29" s="678">
        <v>710</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300</v>
      </c>
      <c r="CE29" s="726"/>
      <c r="CF29" s="673" t="s">
        <v>69</v>
      </c>
      <c r="CG29" s="674"/>
      <c r="CH29" s="674"/>
      <c r="CI29" s="674"/>
      <c r="CJ29" s="674"/>
      <c r="CK29" s="674"/>
      <c r="CL29" s="674"/>
      <c r="CM29" s="674"/>
      <c r="CN29" s="674"/>
      <c r="CO29" s="674"/>
      <c r="CP29" s="674"/>
      <c r="CQ29" s="675"/>
      <c r="CR29" s="640">
        <v>211881</v>
      </c>
      <c r="CS29" s="659"/>
      <c r="CT29" s="659"/>
      <c r="CU29" s="659"/>
      <c r="CV29" s="659"/>
      <c r="CW29" s="659"/>
      <c r="CX29" s="659"/>
      <c r="CY29" s="660"/>
      <c r="CZ29" s="643">
        <v>7.7</v>
      </c>
      <c r="DA29" s="661"/>
      <c r="DB29" s="661"/>
      <c r="DC29" s="662"/>
      <c r="DD29" s="646">
        <v>211881</v>
      </c>
      <c r="DE29" s="659"/>
      <c r="DF29" s="659"/>
      <c r="DG29" s="659"/>
      <c r="DH29" s="659"/>
      <c r="DI29" s="659"/>
      <c r="DJ29" s="659"/>
      <c r="DK29" s="660"/>
      <c r="DL29" s="646">
        <v>211881</v>
      </c>
      <c r="DM29" s="659"/>
      <c r="DN29" s="659"/>
      <c r="DO29" s="659"/>
      <c r="DP29" s="659"/>
      <c r="DQ29" s="659"/>
      <c r="DR29" s="659"/>
      <c r="DS29" s="659"/>
      <c r="DT29" s="659"/>
      <c r="DU29" s="659"/>
      <c r="DV29" s="660"/>
      <c r="DW29" s="643">
        <v>17.600000000000001</v>
      </c>
      <c r="DX29" s="661"/>
      <c r="DY29" s="661"/>
      <c r="DZ29" s="661"/>
      <c r="EA29" s="661"/>
      <c r="EB29" s="661"/>
      <c r="EC29" s="676"/>
    </row>
    <row r="30" spans="2:133" ht="11.25" customHeight="1" x14ac:dyDescent="0.15">
      <c r="B30" s="637" t="s">
        <v>301</v>
      </c>
      <c r="C30" s="638"/>
      <c r="D30" s="638"/>
      <c r="E30" s="638"/>
      <c r="F30" s="638"/>
      <c r="G30" s="638"/>
      <c r="H30" s="638"/>
      <c r="I30" s="638"/>
      <c r="J30" s="638"/>
      <c r="K30" s="638"/>
      <c r="L30" s="638"/>
      <c r="M30" s="638"/>
      <c r="N30" s="638"/>
      <c r="O30" s="638"/>
      <c r="P30" s="638"/>
      <c r="Q30" s="639"/>
      <c r="R30" s="640">
        <v>2782</v>
      </c>
      <c r="S30" s="641"/>
      <c r="T30" s="641"/>
      <c r="U30" s="641"/>
      <c r="V30" s="641"/>
      <c r="W30" s="641"/>
      <c r="X30" s="641"/>
      <c r="Y30" s="642"/>
      <c r="Z30" s="677">
        <v>0.1</v>
      </c>
      <c r="AA30" s="677"/>
      <c r="AB30" s="677"/>
      <c r="AC30" s="677"/>
      <c r="AD30" s="678" t="s">
        <v>128</v>
      </c>
      <c r="AE30" s="678"/>
      <c r="AF30" s="678"/>
      <c r="AG30" s="678"/>
      <c r="AH30" s="678"/>
      <c r="AI30" s="678"/>
      <c r="AJ30" s="678"/>
      <c r="AK30" s="678"/>
      <c r="AL30" s="643" t="s">
        <v>230</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302</v>
      </c>
      <c r="BH30" s="714"/>
      <c r="BI30" s="714"/>
      <c r="BJ30" s="714"/>
      <c r="BK30" s="714"/>
      <c r="BL30" s="714"/>
      <c r="BM30" s="714"/>
      <c r="BN30" s="714"/>
      <c r="BO30" s="714"/>
      <c r="BP30" s="714"/>
      <c r="BQ30" s="715"/>
      <c r="BR30" s="701" t="s">
        <v>303</v>
      </c>
      <c r="BS30" s="714"/>
      <c r="BT30" s="714"/>
      <c r="BU30" s="714"/>
      <c r="BV30" s="714"/>
      <c r="BW30" s="714"/>
      <c r="BX30" s="714"/>
      <c r="BY30" s="714"/>
      <c r="BZ30" s="714"/>
      <c r="CA30" s="714"/>
      <c r="CB30" s="715"/>
      <c r="CD30" s="727"/>
      <c r="CE30" s="728"/>
      <c r="CF30" s="673" t="s">
        <v>304</v>
      </c>
      <c r="CG30" s="674"/>
      <c r="CH30" s="674"/>
      <c r="CI30" s="674"/>
      <c r="CJ30" s="674"/>
      <c r="CK30" s="674"/>
      <c r="CL30" s="674"/>
      <c r="CM30" s="674"/>
      <c r="CN30" s="674"/>
      <c r="CO30" s="674"/>
      <c r="CP30" s="674"/>
      <c r="CQ30" s="675"/>
      <c r="CR30" s="640">
        <v>201402</v>
      </c>
      <c r="CS30" s="641"/>
      <c r="CT30" s="641"/>
      <c r="CU30" s="641"/>
      <c r="CV30" s="641"/>
      <c r="CW30" s="641"/>
      <c r="CX30" s="641"/>
      <c r="CY30" s="642"/>
      <c r="CZ30" s="643">
        <v>7.3</v>
      </c>
      <c r="DA30" s="661"/>
      <c r="DB30" s="661"/>
      <c r="DC30" s="662"/>
      <c r="DD30" s="646">
        <v>201402</v>
      </c>
      <c r="DE30" s="641"/>
      <c r="DF30" s="641"/>
      <c r="DG30" s="641"/>
      <c r="DH30" s="641"/>
      <c r="DI30" s="641"/>
      <c r="DJ30" s="641"/>
      <c r="DK30" s="642"/>
      <c r="DL30" s="646">
        <v>201402</v>
      </c>
      <c r="DM30" s="641"/>
      <c r="DN30" s="641"/>
      <c r="DO30" s="641"/>
      <c r="DP30" s="641"/>
      <c r="DQ30" s="641"/>
      <c r="DR30" s="641"/>
      <c r="DS30" s="641"/>
      <c r="DT30" s="641"/>
      <c r="DU30" s="641"/>
      <c r="DV30" s="642"/>
      <c r="DW30" s="643">
        <v>16.7</v>
      </c>
      <c r="DX30" s="661"/>
      <c r="DY30" s="661"/>
      <c r="DZ30" s="661"/>
      <c r="EA30" s="661"/>
      <c r="EB30" s="661"/>
      <c r="EC30" s="676"/>
    </row>
    <row r="31" spans="2:133" ht="11.25" customHeight="1" x14ac:dyDescent="0.15">
      <c r="B31" s="637" t="s">
        <v>305</v>
      </c>
      <c r="C31" s="638"/>
      <c r="D31" s="638"/>
      <c r="E31" s="638"/>
      <c r="F31" s="638"/>
      <c r="G31" s="638"/>
      <c r="H31" s="638"/>
      <c r="I31" s="638"/>
      <c r="J31" s="638"/>
      <c r="K31" s="638"/>
      <c r="L31" s="638"/>
      <c r="M31" s="638"/>
      <c r="N31" s="638"/>
      <c r="O31" s="638"/>
      <c r="P31" s="638"/>
      <c r="Q31" s="639"/>
      <c r="R31" s="640">
        <v>233831</v>
      </c>
      <c r="S31" s="641"/>
      <c r="T31" s="641"/>
      <c r="U31" s="641"/>
      <c r="V31" s="641"/>
      <c r="W31" s="641"/>
      <c r="X31" s="641"/>
      <c r="Y31" s="642"/>
      <c r="Z31" s="677">
        <v>8</v>
      </c>
      <c r="AA31" s="677"/>
      <c r="AB31" s="677"/>
      <c r="AC31" s="677"/>
      <c r="AD31" s="678" t="s">
        <v>230</v>
      </c>
      <c r="AE31" s="678"/>
      <c r="AF31" s="678"/>
      <c r="AG31" s="678"/>
      <c r="AH31" s="678"/>
      <c r="AI31" s="678"/>
      <c r="AJ31" s="678"/>
      <c r="AK31" s="678"/>
      <c r="AL31" s="643" t="s">
        <v>230</v>
      </c>
      <c r="AM31" s="644"/>
      <c r="AN31" s="644"/>
      <c r="AO31" s="679"/>
      <c r="AP31" s="716" t="s">
        <v>306</v>
      </c>
      <c r="AQ31" s="717"/>
      <c r="AR31" s="717"/>
      <c r="AS31" s="717"/>
      <c r="AT31" s="722" t="s">
        <v>307</v>
      </c>
      <c r="AU31" s="231"/>
      <c r="AV31" s="231"/>
      <c r="AW31" s="231"/>
      <c r="AX31" s="706" t="s">
        <v>185</v>
      </c>
      <c r="AY31" s="707"/>
      <c r="AZ31" s="707"/>
      <c r="BA31" s="707"/>
      <c r="BB31" s="707"/>
      <c r="BC31" s="707"/>
      <c r="BD31" s="707"/>
      <c r="BE31" s="707"/>
      <c r="BF31" s="708"/>
      <c r="BG31" s="709">
        <v>100</v>
      </c>
      <c r="BH31" s="710"/>
      <c r="BI31" s="710"/>
      <c r="BJ31" s="710"/>
      <c r="BK31" s="710"/>
      <c r="BL31" s="710"/>
      <c r="BM31" s="711">
        <v>100</v>
      </c>
      <c r="BN31" s="710"/>
      <c r="BO31" s="710"/>
      <c r="BP31" s="710"/>
      <c r="BQ31" s="712"/>
      <c r="BR31" s="709">
        <v>100</v>
      </c>
      <c r="BS31" s="710"/>
      <c r="BT31" s="710"/>
      <c r="BU31" s="710"/>
      <c r="BV31" s="710"/>
      <c r="BW31" s="710"/>
      <c r="BX31" s="711">
        <v>100</v>
      </c>
      <c r="BY31" s="710"/>
      <c r="BZ31" s="710"/>
      <c r="CA31" s="710"/>
      <c r="CB31" s="712"/>
      <c r="CD31" s="727"/>
      <c r="CE31" s="728"/>
      <c r="CF31" s="673" t="s">
        <v>308</v>
      </c>
      <c r="CG31" s="674"/>
      <c r="CH31" s="674"/>
      <c r="CI31" s="674"/>
      <c r="CJ31" s="674"/>
      <c r="CK31" s="674"/>
      <c r="CL31" s="674"/>
      <c r="CM31" s="674"/>
      <c r="CN31" s="674"/>
      <c r="CO31" s="674"/>
      <c r="CP31" s="674"/>
      <c r="CQ31" s="675"/>
      <c r="CR31" s="640">
        <v>10479</v>
      </c>
      <c r="CS31" s="659"/>
      <c r="CT31" s="659"/>
      <c r="CU31" s="659"/>
      <c r="CV31" s="659"/>
      <c r="CW31" s="659"/>
      <c r="CX31" s="659"/>
      <c r="CY31" s="660"/>
      <c r="CZ31" s="643">
        <v>0.4</v>
      </c>
      <c r="DA31" s="661"/>
      <c r="DB31" s="661"/>
      <c r="DC31" s="662"/>
      <c r="DD31" s="646">
        <v>10479</v>
      </c>
      <c r="DE31" s="659"/>
      <c r="DF31" s="659"/>
      <c r="DG31" s="659"/>
      <c r="DH31" s="659"/>
      <c r="DI31" s="659"/>
      <c r="DJ31" s="659"/>
      <c r="DK31" s="660"/>
      <c r="DL31" s="646">
        <v>10479</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309</v>
      </c>
      <c r="C32" s="732"/>
      <c r="D32" s="732"/>
      <c r="E32" s="732"/>
      <c r="F32" s="732"/>
      <c r="G32" s="732"/>
      <c r="H32" s="732"/>
      <c r="I32" s="732"/>
      <c r="J32" s="732"/>
      <c r="K32" s="732"/>
      <c r="L32" s="732"/>
      <c r="M32" s="732"/>
      <c r="N32" s="732"/>
      <c r="O32" s="732"/>
      <c r="P32" s="732"/>
      <c r="Q32" s="733"/>
      <c r="R32" s="640" t="s">
        <v>128</v>
      </c>
      <c r="S32" s="641"/>
      <c r="T32" s="641"/>
      <c r="U32" s="641"/>
      <c r="V32" s="641"/>
      <c r="W32" s="641"/>
      <c r="X32" s="641"/>
      <c r="Y32" s="642"/>
      <c r="Z32" s="677" t="s">
        <v>128</v>
      </c>
      <c r="AA32" s="677"/>
      <c r="AB32" s="677"/>
      <c r="AC32" s="677"/>
      <c r="AD32" s="678" t="s">
        <v>230</v>
      </c>
      <c r="AE32" s="678"/>
      <c r="AF32" s="678"/>
      <c r="AG32" s="678"/>
      <c r="AH32" s="678"/>
      <c r="AI32" s="678"/>
      <c r="AJ32" s="678"/>
      <c r="AK32" s="678"/>
      <c r="AL32" s="643" t="s">
        <v>230</v>
      </c>
      <c r="AM32" s="644"/>
      <c r="AN32" s="644"/>
      <c r="AO32" s="679"/>
      <c r="AP32" s="718"/>
      <c r="AQ32" s="719"/>
      <c r="AR32" s="719"/>
      <c r="AS32" s="719"/>
      <c r="AT32" s="723"/>
      <c r="AU32" s="230" t="s">
        <v>310</v>
      </c>
      <c r="AV32" s="230"/>
      <c r="AW32" s="230"/>
      <c r="AX32" s="637" t="s">
        <v>311</v>
      </c>
      <c r="AY32" s="638"/>
      <c r="AZ32" s="638"/>
      <c r="BA32" s="638"/>
      <c r="BB32" s="638"/>
      <c r="BC32" s="638"/>
      <c r="BD32" s="638"/>
      <c r="BE32" s="638"/>
      <c r="BF32" s="639"/>
      <c r="BG32" s="713">
        <v>100</v>
      </c>
      <c r="BH32" s="659"/>
      <c r="BI32" s="659"/>
      <c r="BJ32" s="659"/>
      <c r="BK32" s="659"/>
      <c r="BL32" s="659"/>
      <c r="BM32" s="644">
        <v>100</v>
      </c>
      <c r="BN32" s="705"/>
      <c r="BO32" s="705"/>
      <c r="BP32" s="705"/>
      <c r="BQ32" s="683"/>
      <c r="BR32" s="713">
        <v>100</v>
      </c>
      <c r="BS32" s="659"/>
      <c r="BT32" s="659"/>
      <c r="BU32" s="659"/>
      <c r="BV32" s="659"/>
      <c r="BW32" s="659"/>
      <c r="BX32" s="644">
        <v>100</v>
      </c>
      <c r="BY32" s="705"/>
      <c r="BZ32" s="705"/>
      <c r="CA32" s="705"/>
      <c r="CB32" s="683"/>
      <c r="CD32" s="729"/>
      <c r="CE32" s="730"/>
      <c r="CF32" s="673" t="s">
        <v>312</v>
      </c>
      <c r="CG32" s="674"/>
      <c r="CH32" s="674"/>
      <c r="CI32" s="674"/>
      <c r="CJ32" s="674"/>
      <c r="CK32" s="674"/>
      <c r="CL32" s="674"/>
      <c r="CM32" s="674"/>
      <c r="CN32" s="674"/>
      <c r="CO32" s="674"/>
      <c r="CP32" s="674"/>
      <c r="CQ32" s="675"/>
      <c r="CR32" s="640" t="s">
        <v>230</v>
      </c>
      <c r="CS32" s="641"/>
      <c r="CT32" s="641"/>
      <c r="CU32" s="641"/>
      <c r="CV32" s="641"/>
      <c r="CW32" s="641"/>
      <c r="CX32" s="641"/>
      <c r="CY32" s="642"/>
      <c r="CZ32" s="643" t="s">
        <v>128</v>
      </c>
      <c r="DA32" s="661"/>
      <c r="DB32" s="661"/>
      <c r="DC32" s="662"/>
      <c r="DD32" s="646" t="s">
        <v>128</v>
      </c>
      <c r="DE32" s="641"/>
      <c r="DF32" s="641"/>
      <c r="DG32" s="641"/>
      <c r="DH32" s="641"/>
      <c r="DI32" s="641"/>
      <c r="DJ32" s="641"/>
      <c r="DK32" s="642"/>
      <c r="DL32" s="646" t="s">
        <v>230</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313</v>
      </c>
      <c r="C33" s="638"/>
      <c r="D33" s="638"/>
      <c r="E33" s="638"/>
      <c r="F33" s="638"/>
      <c r="G33" s="638"/>
      <c r="H33" s="638"/>
      <c r="I33" s="638"/>
      <c r="J33" s="638"/>
      <c r="K33" s="638"/>
      <c r="L33" s="638"/>
      <c r="M33" s="638"/>
      <c r="N33" s="638"/>
      <c r="O33" s="638"/>
      <c r="P33" s="638"/>
      <c r="Q33" s="639"/>
      <c r="R33" s="640">
        <v>198184</v>
      </c>
      <c r="S33" s="641"/>
      <c r="T33" s="641"/>
      <c r="U33" s="641"/>
      <c r="V33" s="641"/>
      <c r="W33" s="641"/>
      <c r="X33" s="641"/>
      <c r="Y33" s="642"/>
      <c r="Z33" s="677">
        <v>6.7</v>
      </c>
      <c r="AA33" s="677"/>
      <c r="AB33" s="677"/>
      <c r="AC33" s="677"/>
      <c r="AD33" s="678" t="s">
        <v>128</v>
      </c>
      <c r="AE33" s="678"/>
      <c r="AF33" s="678"/>
      <c r="AG33" s="678"/>
      <c r="AH33" s="678"/>
      <c r="AI33" s="678"/>
      <c r="AJ33" s="678"/>
      <c r="AK33" s="678"/>
      <c r="AL33" s="643" t="s">
        <v>128</v>
      </c>
      <c r="AM33" s="644"/>
      <c r="AN33" s="644"/>
      <c r="AO33" s="679"/>
      <c r="AP33" s="720"/>
      <c r="AQ33" s="721"/>
      <c r="AR33" s="721"/>
      <c r="AS33" s="721"/>
      <c r="AT33" s="724"/>
      <c r="AU33" s="232"/>
      <c r="AV33" s="232"/>
      <c r="AW33" s="232"/>
      <c r="AX33" s="621" t="s">
        <v>314</v>
      </c>
      <c r="AY33" s="622"/>
      <c r="AZ33" s="622"/>
      <c r="BA33" s="622"/>
      <c r="BB33" s="622"/>
      <c r="BC33" s="622"/>
      <c r="BD33" s="622"/>
      <c r="BE33" s="622"/>
      <c r="BF33" s="623"/>
      <c r="BG33" s="704">
        <v>100</v>
      </c>
      <c r="BH33" s="625"/>
      <c r="BI33" s="625"/>
      <c r="BJ33" s="625"/>
      <c r="BK33" s="625"/>
      <c r="BL33" s="625"/>
      <c r="BM33" s="668">
        <v>100</v>
      </c>
      <c r="BN33" s="625"/>
      <c r="BO33" s="625"/>
      <c r="BP33" s="625"/>
      <c r="BQ33" s="689"/>
      <c r="BR33" s="704">
        <v>100</v>
      </c>
      <c r="BS33" s="625"/>
      <c r="BT33" s="625"/>
      <c r="BU33" s="625"/>
      <c r="BV33" s="625"/>
      <c r="BW33" s="625"/>
      <c r="BX33" s="668">
        <v>100</v>
      </c>
      <c r="BY33" s="625"/>
      <c r="BZ33" s="625"/>
      <c r="CA33" s="625"/>
      <c r="CB33" s="689"/>
      <c r="CD33" s="673" t="s">
        <v>315</v>
      </c>
      <c r="CE33" s="674"/>
      <c r="CF33" s="674"/>
      <c r="CG33" s="674"/>
      <c r="CH33" s="674"/>
      <c r="CI33" s="674"/>
      <c r="CJ33" s="674"/>
      <c r="CK33" s="674"/>
      <c r="CL33" s="674"/>
      <c r="CM33" s="674"/>
      <c r="CN33" s="674"/>
      <c r="CO33" s="674"/>
      <c r="CP33" s="674"/>
      <c r="CQ33" s="675"/>
      <c r="CR33" s="640">
        <v>1231017</v>
      </c>
      <c r="CS33" s="659"/>
      <c r="CT33" s="659"/>
      <c r="CU33" s="659"/>
      <c r="CV33" s="659"/>
      <c r="CW33" s="659"/>
      <c r="CX33" s="659"/>
      <c r="CY33" s="660"/>
      <c r="CZ33" s="643">
        <v>44.5</v>
      </c>
      <c r="DA33" s="661"/>
      <c r="DB33" s="661"/>
      <c r="DC33" s="662"/>
      <c r="DD33" s="646">
        <v>845336</v>
      </c>
      <c r="DE33" s="659"/>
      <c r="DF33" s="659"/>
      <c r="DG33" s="659"/>
      <c r="DH33" s="659"/>
      <c r="DI33" s="659"/>
      <c r="DJ33" s="659"/>
      <c r="DK33" s="660"/>
      <c r="DL33" s="646">
        <v>429045</v>
      </c>
      <c r="DM33" s="659"/>
      <c r="DN33" s="659"/>
      <c r="DO33" s="659"/>
      <c r="DP33" s="659"/>
      <c r="DQ33" s="659"/>
      <c r="DR33" s="659"/>
      <c r="DS33" s="659"/>
      <c r="DT33" s="659"/>
      <c r="DU33" s="659"/>
      <c r="DV33" s="660"/>
      <c r="DW33" s="643">
        <v>35.6</v>
      </c>
      <c r="DX33" s="661"/>
      <c r="DY33" s="661"/>
      <c r="DZ33" s="661"/>
      <c r="EA33" s="661"/>
      <c r="EB33" s="661"/>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59980</v>
      </c>
      <c r="S34" s="641"/>
      <c r="T34" s="641"/>
      <c r="U34" s="641"/>
      <c r="V34" s="641"/>
      <c r="W34" s="641"/>
      <c r="X34" s="641"/>
      <c r="Y34" s="642"/>
      <c r="Z34" s="677">
        <v>2</v>
      </c>
      <c r="AA34" s="677"/>
      <c r="AB34" s="677"/>
      <c r="AC34" s="677"/>
      <c r="AD34" s="678">
        <v>6277</v>
      </c>
      <c r="AE34" s="678"/>
      <c r="AF34" s="678"/>
      <c r="AG34" s="678"/>
      <c r="AH34" s="678"/>
      <c r="AI34" s="678"/>
      <c r="AJ34" s="678"/>
      <c r="AK34" s="678"/>
      <c r="AL34" s="643">
        <v>0.5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528824</v>
      </c>
      <c r="CS34" s="641"/>
      <c r="CT34" s="641"/>
      <c r="CU34" s="641"/>
      <c r="CV34" s="641"/>
      <c r="CW34" s="641"/>
      <c r="CX34" s="641"/>
      <c r="CY34" s="642"/>
      <c r="CZ34" s="643">
        <v>19.100000000000001</v>
      </c>
      <c r="DA34" s="661"/>
      <c r="DB34" s="661"/>
      <c r="DC34" s="662"/>
      <c r="DD34" s="646">
        <v>285238</v>
      </c>
      <c r="DE34" s="641"/>
      <c r="DF34" s="641"/>
      <c r="DG34" s="641"/>
      <c r="DH34" s="641"/>
      <c r="DI34" s="641"/>
      <c r="DJ34" s="641"/>
      <c r="DK34" s="642"/>
      <c r="DL34" s="646">
        <v>169281</v>
      </c>
      <c r="DM34" s="641"/>
      <c r="DN34" s="641"/>
      <c r="DO34" s="641"/>
      <c r="DP34" s="641"/>
      <c r="DQ34" s="641"/>
      <c r="DR34" s="641"/>
      <c r="DS34" s="641"/>
      <c r="DT34" s="641"/>
      <c r="DU34" s="641"/>
      <c r="DV34" s="642"/>
      <c r="DW34" s="643">
        <v>14.1</v>
      </c>
      <c r="DX34" s="661"/>
      <c r="DY34" s="661"/>
      <c r="DZ34" s="661"/>
      <c r="EA34" s="661"/>
      <c r="EB34" s="661"/>
      <c r="EC34" s="676"/>
    </row>
    <row r="35" spans="2:133" ht="11.25" customHeight="1" x14ac:dyDescent="0.15">
      <c r="B35" s="637" t="s">
        <v>318</v>
      </c>
      <c r="C35" s="638"/>
      <c r="D35" s="638"/>
      <c r="E35" s="638"/>
      <c r="F35" s="638"/>
      <c r="G35" s="638"/>
      <c r="H35" s="638"/>
      <c r="I35" s="638"/>
      <c r="J35" s="638"/>
      <c r="K35" s="638"/>
      <c r="L35" s="638"/>
      <c r="M35" s="638"/>
      <c r="N35" s="638"/>
      <c r="O35" s="638"/>
      <c r="P35" s="638"/>
      <c r="Q35" s="639"/>
      <c r="R35" s="640">
        <v>3015</v>
      </c>
      <c r="S35" s="641"/>
      <c r="T35" s="641"/>
      <c r="U35" s="641"/>
      <c r="V35" s="641"/>
      <c r="W35" s="641"/>
      <c r="X35" s="641"/>
      <c r="Y35" s="642"/>
      <c r="Z35" s="677">
        <v>0.1</v>
      </c>
      <c r="AA35" s="677"/>
      <c r="AB35" s="677"/>
      <c r="AC35" s="677"/>
      <c r="AD35" s="678" t="s">
        <v>128</v>
      </c>
      <c r="AE35" s="678"/>
      <c r="AF35" s="678"/>
      <c r="AG35" s="678"/>
      <c r="AH35" s="678"/>
      <c r="AI35" s="678"/>
      <c r="AJ35" s="678"/>
      <c r="AK35" s="678"/>
      <c r="AL35" s="643" t="s">
        <v>230</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24285</v>
      </c>
      <c r="CS35" s="659"/>
      <c r="CT35" s="659"/>
      <c r="CU35" s="659"/>
      <c r="CV35" s="659"/>
      <c r="CW35" s="659"/>
      <c r="CX35" s="659"/>
      <c r="CY35" s="660"/>
      <c r="CZ35" s="643">
        <v>0.9</v>
      </c>
      <c r="DA35" s="661"/>
      <c r="DB35" s="661"/>
      <c r="DC35" s="662"/>
      <c r="DD35" s="646">
        <v>9634</v>
      </c>
      <c r="DE35" s="659"/>
      <c r="DF35" s="659"/>
      <c r="DG35" s="659"/>
      <c r="DH35" s="659"/>
      <c r="DI35" s="659"/>
      <c r="DJ35" s="659"/>
      <c r="DK35" s="660"/>
      <c r="DL35" s="646">
        <v>9324</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322</v>
      </c>
      <c r="C36" s="638"/>
      <c r="D36" s="638"/>
      <c r="E36" s="638"/>
      <c r="F36" s="638"/>
      <c r="G36" s="638"/>
      <c r="H36" s="638"/>
      <c r="I36" s="638"/>
      <c r="J36" s="638"/>
      <c r="K36" s="638"/>
      <c r="L36" s="638"/>
      <c r="M36" s="638"/>
      <c r="N36" s="638"/>
      <c r="O36" s="638"/>
      <c r="P36" s="638"/>
      <c r="Q36" s="639"/>
      <c r="R36" s="640">
        <v>508426</v>
      </c>
      <c r="S36" s="641"/>
      <c r="T36" s="641"/>
      <c r="U36" s="641"/>
      <c r="V36" s="641"/>
      <c r="W36" s="641"/>
      <c r="X36" s="641"/>
      <c r="Y36" s="642"/>
      <c r="Z36" s="677">
        <v>17.3</v>
      </c>
      <c r="AA36" s="677"/>
      <c r="AB36" s="677"/>
      <c r="AC36" s="677"/>
      <c r="AD36" s="678" t="s">
        <v>230</v>
      </c>
      <c r="AE36" s="678"/>
      <c r="AF36" s="678"/>
      <c r="AG36" s="678"/>
      <c r="AH36" s="678"/>
      <c r="AI36" s="678"/>
      <c r="AJ36" s="678"/>
      <c r="AK36" s="678"/>
      <c r="AL36" s="643" t="s">
        <v>128</v>
      </c>
      <c r="AM36" s="644"/>
      <c r="AN36" s="644"/>
      <c r="AO36" s="679"/>
      <c r="AP36" s="235"/>
      <c r="AQ36" s="692" t="s">
        <v>323</v>
      </c>
      <c r="AR36" s="693"/>
      <c r="AS36" s="693"/>
      <c r="AT36" s="693"/>
      <c r="AU36" s="693"/>
      <c r="AV36" s="693"/>
      <c r="AW36" s="693"/>
      <c r="AX36" s="693"/>
      <c r="AY36" s="694"/>
      <c r="AZ36" s="695">
        <v>226998</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24555</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222251</v>
      </c>
      <c r="CS36" s="641"/>
      <c r="CT36" s="641"/>
      <c r="CU36" s="641"/>
      <c r="CV36" s="641"/>
      <c r="CW36" s="641"/>
      <c r="CX36" s="641"/>
      <c r="CY36" s="642"/>
      <c r="CZ36" s="643">
        <v>8</v>
      </c>
      <c r="DA36" s="661"/>
      <c r="DB36" s="661"/>
      <c r="DC36" s="662"/>
      <c r="DD36" s="646">
        <v>106358</v>
      </c>
      <c r="DE36" s="641"/>
      <c r="DF36" s="641"/>
      <c r="DG36" s="641"/>
      <c r="DH36" s="641"/>
      <c r="DI36" s="641"/>
      <c r="DJ36" s="641"/>
      <c r="DK36" s="642"/>
      <c r="DL36" s="646">
        <v>86719</v>
      </c>
      <c r="DM36" s="641"/>
      <c r="DN36" s="641"/>
      <c r="DO36" s="641"/>
      <c r="DP36" s="641"/>
      <c r="DQ36" s="641"/>
      <c r="DR36" s="641"/>
      <c r="DS36" s="641"/>
      <c r="DT36" s="641"/>
      <c r="DU36" s="641"/>
      <c r="DV36" s="642"/>
      <c r="DW36" s="643">
        <v>7.2</v>
      </c>
      <c r="DX36" s="661"/>
      <c r="DY36" s="661"/>
      <c r="DZ36" s="661"/>
      <c r="EA36" s="661"/>
      <c r="EB36" s="661"/>
      <c r="EC36" s="676"/>
    </row>
    <row r="37" spans="2:133" ht="11.25" customHeight="1" x14ac:dyDescent="0.15">
      <c r="B37" s="637" t="s">
        <v>326</v>
      </c>
      <c r="C37" s="638"/>
      <c r="D37" s="638"/>
      <c r="E37" s="638"/>
      <c r="F37" s="638"/>
      <c r="G37" s="638"/>
      <c r="H37" s="638"/>
      <c r="I37" s="638"/>
      <c r="J37" s="638"/>
      <c r="K37" s="638"/>
      <c r="L37" s="638"/>
      <c r="M37" s="638"/>
      <c r="N37" s="638"/>
      <c r="O37" s="638"/>
      <c r="P37" s="638"/>
      <c r="Q37" s="639"/>
      <c r="R37" s="640">
        <v>142433</v>
      </c>
      <c r="S37" s="641"/>
      <c r="T37" s="641"/>
      <c r="U37" s="641"/>
      <c r="V37" s="641"/>
      <c r="W37" s="641"/>
      <c r="X37" s="641"/>
      <c r="Y37" s="642"/>
      <c r="Z37" s="677">
        <v>4.8</v>
      </c>
      <c r="AA37" s="677"/>
      <c r="AB37" s="677"/>
      <c r="AC37" s="677"/>
      <c r="AD37" s="678" t="s">
        <v>128</v>
      </c>
      <c r="AE37" s="678"/>
      <c r="AF37" s="678"/>
      <c r="AG37" s="678"/>
      <c r="AH37" s="678"/>
      <c r="AI37" s="678"/>
      <c r="AJ37" s="678"/>
      <c r="AK37" s="678"/>
      <c r="AL37" s="643" t="s">
        <v>230</v>
      </c>
      <c r="AM37" s="644"/>
      <c r="AN37" s="644"/>
      <c r="AO37" s="679"/>
      <c r="AQ37" s="680" t="s">
        <v>327</v>
      </c>
      <c r="AR37" s="681"/>
      <c r="AS37" s="681"/>
      <c r="AT37" s="681"/>
      <c r="AU37" s="681"/>
      <c r="AV37" s="681"/>
      <c r="AW37" s="681"/>
      <c r="AX37" s="681"/>
      <c r="AY37" s="682"/>
      <c r="AZ37" s="640">
        <v>44971</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22555</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22412</v>
      </c>
      <c r="CS37" s="659"/>
      <c r="CT37" s="659"/>
      <c r="CU37" s="659"/>
      <c r="CV37" s="659"/>
      <c r="CW37" s="659"/>
      <c r="CX37" s="659"/>
      <c r="CY37" s="660"/>
      <c r="CZ37" s="643">
        <v>0.8</v>
      </c>
      <c r="DA37" s="661"/>
      <c r="DB37" s="661"/>
      <c r="DC37" s="662"/>
      <c r="DD37" s="646">
        <v>22412</v>
      </c>
      <c r="DE37" s="659"/>
      <c r="DF37" s="659"/>
      <c r="DG37" s="659"/>
      <c r="DH37" s="659"/>
      <c r="DI37" s="659"/>
      <c r="DJ37" s="659"/>
      <c r="DK37" s="660"/>
      <c r="DL37" s="646">
        <v>22412</v>
      </c>
      <c r="DM37" s="659"/>
      <c r="DN37" s="659"/>
      <c r="DO37" s="659"/>
      <c r="DP37" s="659"/>
      <c r="DQ37" s="659"/>
      <c r="DR37" s="659"/>
      <c r="DS37" s="659"/>
      <c r="DT37" s="659"/>
      <c r="DU37" s="659"/>
      <c r="DV37" s="660"/>
      <c r="DW37" s="643">
        <v>1.9</v>
      </c>
      <c r="DX37" s="661"/>
      <c r="DY37" s="661"/>
      <c r="DZ37" s="661"/>
      <c r="EA37" s="661"/>
      <c r="EB37" s="661"/>
      <c r="EC37" s="676"/>
    </row>
    <row r="38" spans="2:133" ht="11.25" customHeight="1" x14ac:dyDescent="0.15">
      <c r="B38" s="637" t="s">
        <v>330</v>
      </c>
      <c r="C38" s="638"/>
      <c r="D38" s="638"/>
      <c r="E38" s="638"/>
      <c r="F38" s="638"/>
      <c r="G38" s="638"/>
      <c r="H38" s="638"/>
      <c r="I38" s="638"/>
      <c r="J38" s="638"/>
      <c r="K38" s="638"/>
      <c r="L38" s="638"/>
      <c r="M38" s="638"/>
      <c r="N38" s="638"/>
      <c r="O38" s="638"/>
      <c r="P38" s="638"/>
      <c r="Q38" s="639"/>
      <c r="R38" s="640">
        <v>33440</v>
      </c>
      <c r="S38" s="641"/>
      <c r="T38" s="641"/>
      <c r="U38" s="641"/>
      <c r="V38" s="641"/>
      <c r="W38" s="641"/>
      <c r="X38" s="641"/>
      <c r="Y38" s="642"/>
      <c r="Z38" s="677">
        <v>1.1000000000000001</v>
      </c>
      <c r="AA38" s="677"/>
      <c r="AB38" s="677"/>
      <c r="AC38" s="677"/>
      <c r="AD38" s="678" t="s">
        <v>128</v>
      </c>
      <c r="AE38" s="678"/>
      <c r="AF38" s="678"/>
      <c r="AG38" s="678"/>
      <c r="AH38" s="678"/>
      <c r="AI38" s="678"/>
      <c r="AJ38" s="678"/>
      <c r="AK38" s="678"/>
      <c r="AL38" s="643" t="s">
        <v>128</v>
      </c>
      <c r="AM38" s="644"/>
      <c r="AN38" s="644"/>
      <c r="AO38" s="679"/>
      <c r="AQ38" s="680" t="s">
        <v>331</v>
      </c>
      <c r="AR38" s="681"/>
      <c r="AS38" s="681"/>
      <c r="AT38" s="681"/>
      <c r="AU38" s="681"/>
      <c r="AV38" s="681"/>
      <c r="AW38" s="681"/>
      <c r="AX38" s="681"/>
      <c r="AY38" s="682"/>
      <c r="AZ38" s="640">
        <v>16115</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178</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226998</v>
      </c>
      <c r="CS38" s="641"/>
      <c r="CT38" s="641"/>
      <c r="CU38" s="641"/>
      <c r="CV38" s="641"/>
      <c r="CW38" s="641"/>
      <c r="CX38" s="641"/>
      <c r="CY38" s="642"/>
      <c r="CZ38" s="643">
        <v>8.1999999999999993</v>
      </c>
      <c r="DA38" s="661"/>
      <c r="DB38" s="661"/>
      <c r="DC38" s="662"/>
      <c r="DD38" s="646">
        <v>215728</v>
      </c>
      <c r="DE38" s="641"/>
      <c r="DF38" s="641"/>
      <c r="DG38" s="641"/>
      <c r="DH38" s="641"/>
      <c r="DI38" s="641"/>
      <c r="DJ38" s="641"/>
      <c r="DK38" s="642"/>
      <c r="DL38" s="646">
        <v>163721</v>
      </c>
      <c r="DM38" s="641"/>
      <c r="DN38" s="641"/>
      <c r="DO38" s="641"/>
      <c r="DP38" s="641"/>
      <c r="DQ38" s="641"/>
      <c r="DR38" s="641"/>
      <c r="DS38" s="641"/>
      <c r="DT38" s="641"/>
      <c r="DU38" s="641"/>
      <c r="DV38" s="642"/>
      <c r="DW38" s="643">
        <v>13.6</v>
      </c>
      <c r="DX38" s="661"/>
      <c r="DY38" s="661"/>
      <c r="DZ38" s="661"/>
      <c r="EA38" s="661"/>
      <c r="EB38" s="661"/>
      <c r="EC38" s="676"/>
    </row>
    <row r="39" spans="2:133" ht="11.25" customHeight="1" x14ac:dyDescent="0.15">
      <c r="B39" s="637" t="s">
        <v>334</v>
      </c>
      <c r="C39" s="638"/>
      <c r="D39" s="638"/>
      <c r="E39" s="638"/>
      <c r="F39" s="638"/>
      <c r="G39" s="638"/>
      <c r="H39" s="638"/>
      <c r="I39" s="638"/>
      <c r="J39" s="638"/>
      <c r="K39" s="638"/>
      <c r="L39" s="638"/>
      <c r="M39" s="638"/>
      <c r="N39" s="638"/>
      <c r="O39" s="638"/>
      <c r="P39" s="638"/>
      <c r="Q39" s="639"/>
      <c r="R39" s="640">
        <v>207892</v>
      </c>
      <c r="S39" s="641"/>
      <c r="T39" s="641"/>
      <c r="U39" s="641"/>
      <c r="V39" s="641"/>
      <c r="W39" s="641"/>
      <c r="X39" s="641"/>
      <c r="Y39" s="642"/>
      <c r="Z39" s="677">
        <v>7.1</v>
      </c>
      <c r="AA39" s="677"/>
      <c r="AB39" s="677"/>
      <c r="AC39" s="677"/>
      <c r="AD39" s="678" t="s">
        <v>128</v>
      </c>
      <c r="AE39" s="678"/>
      <c r="AF39" s="678"/>
      <c r="AG39" s="678"/>
      <c r="AH39" s="678"/>
      <c r="AI39" s="678"/>
      <c r="AJ39" s="678"/>
      <c r="AK39" s="678"/>
      <c r="AL39" s="643" t="s">
        <v>230</v>
      </c>
      <c r="AM39" s="644"/>
      <c r="AN39" s="644"/>
      <c r="AO39" s="679"/>
      <c r="AQ39" s="680" t="s">
        <v>335</v>
      </c>
      <c r="AR39" s="681"/>
      <c r="AS39" s="681"/>
      <c r="AT39" s="681"/>
      <c r="AU39" s="681"/>
      <c r="AV39" s="681"/>
      <c r="AW39" s="681"/>
      <c r="AX39" s="681"/>
      <c r="AY39" s="682"/>
      <c r="AZ39" s="640" t="s">
        <v>230</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286</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228213</v>
      </c>
      <c r="CS39" s="659"/>
      <c r="CT39" s="659"/>
      <c r="CU39" s="659"/>
      <c r="CV39" s="659"/>
      <c r="CW39" s="659"/>
      <c r="CX39" s="659"/>
      <c r="CY39" s="660"/>
      <c r="CZ39" s="643">
        <v>8.3000000000000007</v>
      </c>
      <c r="DA39" s="661"/>
      <c r="DB39" s="661"/>
      <c r="DC39" s="662"/>
      <c r="DD39" s="646">
        <v>227932</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230</v>
      </c>
      <c r="AA40" s="677"/>
      <c r="AB40" s="677"/>
      <c r="AC40" s="677"/>
      <c r="AD40" s="678" t="s">
        <v>230</v>
      </c>
      <c r="AE40" s="678"/>
      <c r="AF40" s="678"/>
      <c r="AG40" s="678"/>
      <c r="AH40" s="678"/>
      <c r="AI40" s="678"/>
      <c r="AJ40" s="678"/>
      <c r="AK40" s="678"/>
      <c r="AL40" s="643" t="s">
        <v>230</v>
      </c>
      <c r="AM40" s="644"/>
      <c r="AN40" s="644"/>
      <c r="AO40" s="679"/>
      <c r="AQ40" s="680" t="s">
        <v>339</v>
      </c>
      <c r="AR40" s="681"/>
      <c r="AS40" s="681"/>
      <c r="AT40" s="681"/>
      <c r="AU40" s="681"/>
      <c r="AV40" s="681"/>
      <c r="AW40" s="681"/>
      <c r="AX40" s="681"/>
      <c r="AY40" s="682"/>
      <c r="AZ40" s="640" t="s">
        <v>128</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83</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446</v>
      </c>
      <c r="CS40" s="641"/>
      <c r="CT40" s="641"/>
      <c r="CU40" s="641"/>
      <c r="CV40" s="641"/>
      <c r="CW40" s="641"/>
      <c r="CX40" s="641"/>
      <c r="CY40" s="642"/>
      <c r="CZ40" s="643">
        <v>0</v>
      </c>
      <c r="DA40" s="661"/>
      <c r="DB40" s="661"/>
      <c r="DC40" s="662"/>
      <c r="DD40" s="646">
        <v>446</v>
      </c>
      <c r="DE40" s="641"/>
      <c r="DF40" s="641"/>
      <c r="DG40" s="641"/>
      <c r="DH40" s="641"/>
      <c r="DI40" s="641"/>
      <c r="DJ40" s="641"/>
      <c r="DK40" s="642"/>
      <c r="DL40" s="646" t="s">
        <v>230</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343</v>
      </c>
      <c r="C41" s="638"/>
      <c r="D41" s="638"/>
      <c r="E41" s="638"/>
      <c r="F41" s="638"/>
      <c r="G41" s="638"/>
      <c r="H41" s="638"/>
      <c r="I41" s="638"/>
      <c r="J41" s="638"/>
      <c r="K41" s="638"/>
      <c r="L41" s="638"/>
      <c r="M41" s="638"/>
      <c r="N41" s="638"/>
      <c r="O41" s="638"/>
      <c r="P41" s="638"/>
      <c r="Q41" s="639"/>
      <c r="R41" s="640">
        <v>31092</v>
      </c>
      <c r="S41" s="641"/>
      <c r="T41" s="641"/>
      <c r="U41" s="641"/>
      <c r="V41" s="641"/>
      <c r="W41" s="641"/>
      <c r="X41" s="641"/>
      <c r="Y41" s="642"/>
      <c r="Z41" s="677">
        <v>1.1000000000000001</v>
      </c>
      <c r="AA41" s="677"/>
      <c r="AB41" s="677"/>
      <c r="AC41" s="677"/>
      <c r="AD41" s="678" t="s">
        <v>128</v>
      </c>
      <c r="AE41" s="678"/>
      <c r="AF41" s="678"/>
      <c r="AG41" s="678"/>
      <c r="AH41" s="678"/>
      <c r="AI41" s="678"/>
      <c r="AJ41" s="678"/>
      <c r="AK41" s="678"/>
      <c r="AL41" s="643" t="s">
        <v>230</v>
      </c>
      <c r="AM41" s="644"/>
      <c r="AN41" s="644"/>
      <c r="AO41" s="679"/>
      <c r="AQ41" s="680" t="s">
        <v>344</v>
      </c>
      <c r="AR41" s="681"/>
      <c r="AS41" s="681"/>
      <c r="AT41" s="681"/>
      <c r="AU41" s="681"/>
      <c r="AV41" s="681"/>
      <c r="AW41" s="681"/>
      <c r="AX41" s="681"/>
      <c r="AY41" s="682"/>
      <c r="AZ41" s="640">
        <v>109615</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v>1</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347</v>
      </c>
      <c r="C42" s="622"/>
      <c r="D42" s="622"/>
      <c r="E42" s="622"/>
      <c r="F42" s="622"/>
      <c r="G42" s="622"/>
      <c r="H42" s="622"/>
      <c r="I42" s="622"/>
      <c r="J42" s="622"/>
      <c r="K42" s="622"/>
      <c r="L42" s="622"/>
      <c r="M42" s="622"/>
      <c r="N42" s="622"/>
      <c r="O42" s="622"/>
      <c r="P42" s="622"/>
      <c r="Q42" s="623"/>
      <c r="R42" s="624">
        <v>2937522</v>
      </c>
      <c r="S42" s="663"/>
      <c r="T42" s="663"/>
      <c r="U42" s="663"/>
      <c r="V42" s="663"/>
      <c r="W42" s="663"/>
      <c r="X42" s="663"/>
      <c r="Y42" s="665"/>
      <c r="Z42" s="666">
        <v>100</v>
      </c>
      <c r="AA42" s="666"/>
      <c r="AB42" s="666"/>
      <c r="AC42" s="666"/>
      <c r="AD42" s="667">
        <v>1172511</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56297</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400</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801333</v>
      </c>
      <c r="CS42" s="641"/>
      <c r="CT42" s="641"/>
      <c r="CU42" s="641"/>
      <c r="CV42" s="641"/>
      <c r="CW42" s="641"/>
      <c r="CX42" s="641"/>
      <c r="CY42" s="642"/>
      <c r="CZ42" s="643">
        <v>29</v>
      </c>
      <c r="DA42" s="644"/>
      <c r="DB42" s="644"/>
      <c r="DC42" s="645"/>
      <c r="DD42" s="646">
        <v>213328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24220</v>
      </c>
      <c r="CS43" s="659"/>
      <c r="CT43" s="659"/>
      <c r="CU43" s="659"/>
      <c r="CV43" s="659"/>
      <c r="CW43" s="659"/>
      <c r="CX43" s="659"/>
      <c r="CY43" s="660"/>
      <c r="CZ43" s="643">
        <v>0.9</v>
      </c>
      <c r="DA43" s="661"/>
      <c r="DB43" s="661"/>
      <c r="DC43" s="662"/>
      <c r="DD43" s="646">
        <v>24220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352</v>
      </c>
      <c r="CG44" s="638"/>
      <c r="CH44" s="638"/>
      <c r="CI44" s="638"/>
      <c r="CJ44" s="638"/>
      <c r="CK44" s="638"/>
      <c r="CL44" s="638"/>
      <c r="CM44" s="638"/>
      <c r="CN44" s="638"/>
      <c r="CO44" s="638"/>
      <c r="CP44" s="638"/>
      <c r="CQ44" s="639"/>
      <c r="CR44" s="640">
        <v>601301</v>
      </c>
      <c r="CS44" s="641"/>
      <c r="CT44" s="641"/>
      <c r="CU44" s="641"/>
      <c r="CV44" s="641"/>
      <c r="CW44" s="641"/>
      <c r="CX44" s="641"/>
      <c r="CY44" s="642"/>
      <c r="CZ44" s="643">
        <v>21.7</v>
      </c>
      <c r="DA44" s="644"/>
      <c r="DB44" s="644"/>
      <c r="DC44" s="645"/>
      <c r="DD44" s="646">
        <v>175252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353</v>
      </c>
      <c r="CG45" s="638"/>
      <c r="CH45" s="638"/>
      <c r="CI45" s="638"/>
      <c r="CJ45" s="638"/>
      <c r="CK45" s="638"/>
      <c r="CL45" s="638"/>
      <c r="CM45" s="638"/>
      <c r="CN45" s="638"/>
      <c r="CO45" s="638"/>
      <c r="CP45" s="638"/>
      <c r="CQ45" s="639"/>
      <c r="CR45" s="640">
        <v>224682</v>
      </c>
      <c r="CS45" s="659"/>
      <c r="CT45" s="659"/>
      <c r="CU45" s="659"/>
      <c r="CV45" s="659"/>
      <c r="CW45" s="659"/>
      <c r="CX45" s="659"/>
      <c r="CY45" s="660"/>
      <c r="CZ45" s="643">
        <v>8.1</v>
      </c>
      <c r="DA45" s="661"/>
      <c r="DB45" s="661"/>
      <c r="DC45" s="662"/>
      <c r="DD45" s="646">
        <v>45057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338154</v>
      </c>
      <c r="CS46" s="641"/>
      <c r="CT46" s="641"/>
      <c r="CU46" s="641"/>
      <c r="CV46" s="641"/>
      <c r="CW46" s="641"/>
      <c r="CX46" s="641"/>
      <c r="CY46" s="642"/>
      <c r="CZ46" s="643">
        <v>12.2</v>
      </c>
      <c r="DA46" s="644"/>
      <c r="DB46" s="644"/>
      <c r="DC46" s="645"/>
      <c r="DD46" s="646">
        <v>126730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v>200032</v>
      </c>
      <c r="CS47" s="659"/>
      <c r="CT47" s="659"/>
      <c r="CU47" s="659"/>
      <c r="CV47" s="659"/>
      <c r="CW47" s="659"/>
      <c r="CX47" s="659"/>
      <c r="CY47" s="660"/>
      <c r="CZ47" s="643">
        <v>7.2</v>
      </c>
      <c r="DA47" s="661"/>
      <c r="DB47" s="661"/>
      <c r="DC47" s="662"/>
      <c r="DD47" s="646">
        <v>38076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358</v>
      </c>
      <c r="CD48" s="657"/>
      <c r="CE48" s="658"/>
      <c r="CF48" s="637" t="s">
        <v>359</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360</v>
      </c>
      <c r="CE49" s="622"/>
      <c r="CF49" s="622"/>
      <c r="CG49" s="622"/>
      <c r="CH49" s="622"/>
      <c r="CI49" s="622"/>
      <c r="CJ49" s="622"/>
      <c r="CK49" s="622"/>
      <c r="CL49" s="622"/>
      <c r="CM49" s="622"/>
      <c r="CN49" s="622"/>
      <c r="CO49" s="622"/>
      <c r="CP49" s="622"/>
      <c r="CQ49" s="623"/>
      <c r="CR49" s="624">
        <v>2766023</v>
      </c>
      <c r="CS49" s="625"/>
      <c r="CT49" s="625"/>
      <c r="CU49" s="625"/>
      <c r="CV49" s="625"/>
      <c r="CW49" s="625"/>
      <c r="CX49" s="625"/>
      <c r="CY49" s="626"/>
      <c r="CZ49" s="627">
        <v>100</v>
      </c>
      <c r="DA49" s="628"/>
      <c r="DB49" s="628"/>
      <c r="DC49" s="629"/>
      <c r="DD49" s="630">
        <v>1698935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mQU3viBulG/TfjtW9bvabkNPhs+2alYbfQxoemSCjlqqYRiPpOj2YO5Xu9uwFCX1W58IaZRMTscTSIaB1FUtCw==" saltValue="kZ5KjaNPry/nS/L0wACud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362</v>
      </c>
      <c r="DK2" s="1166"/>
      <c r="DL2" s="1166"/>
      <c r="DM2" s="1166"/>
      <c r="DN2" s="1166"/>
      <c r="DO2" s="1167"/>
      <c r="DP2" s="250"/>
      <c r="DQ2" s="1165" t="s">
        <v>363</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366</v>
      </c>
      <c r="B5" s="1051"/>
      <c r="C5" s="1051"/>
      <c r="D5" s="1051"/>
      <c r="E5" s="1051"/>
      <c r="F5" s="1051"/>
      <c r="G5" s="1051"/>
      <c r="H5" s="1051"/>
      <c r="I5" s="1051"/>
      <c r="J5" s="1051"/>
      <c r="K5" s="1051"/>
      <c r="L5" s="1051"/>
      <c r="M5" s="1051"/>
      <c r="N5" s="1051"/>
      <c r="O5" s="1051"/>
      <c r="P5" s="1052"/>
      <c r="Q5" s="1056" t="s">
        <v>367</v>
      </c>
      <c r="R5" s="1057"/>
      <c r="S5" s="1057"/>
      <c r="T5" s="1057"/>
      <c r="U5" s="1058"/>
      <c r="V5" s="1056" t="s">
        <v>368</v>
      </c>
      <c r="W5" s="1057"/>
      <c r="X5" s="1057"/>
      <c r="Y5" s="1057"/>
      <c r="Z5" s="1058"/>
      <c r="AA5" s="1056" t="s">
        <v>369</v>
      </c>
      <c r="AB5" s="1057"/>
      <c r="AC5" s="1057"/>
      <c r="AD5" s="1057"/>
      <c r="AE5" s="1057"/>
      <c r="AF5" s="1168" t="s">
        <v>370</v>
      </c>
      <c r="AG5" s="1057"/>
      <c r="AH5" s="1057"/>
      <c r="AI5" s="1057"/>
      <c r="AJ5" s="1072"/>
      <c r="AK5" s="1057" t="s">
        <v>371</v>
      </c>
      <c r="AL5" s="1057"/>
      <c r="AM5" s="1057"/>
      <c r="AN5" s="1057"/>
      <c r="AO5" s="1058"/>
      <c r="AP5" s="1056" t="s">
        <v>372</v>
      </c>
      <c r="AQ5" s="1057"/>
      <c r="AR5" s="1057"/>
      <c r="AS5" s="1057"/>
      <c r="AT5" s="1058"/>
      <c r="AU5" s="1056" t="s">
        <v>373</v>
      </c>
      <c r="AV5" s="1057"/>
      <c r="AW5" s="1057"/>
      <c r="AX5" s="1057"/>
      <c r="AY5" s="1072"/>
      <c r="AZ5" s="257"/>
      <c r="BA5" s="257"/>
      <c r="BB5" s="257"/>
      <c r="BC5" s="257"/>
      <c r="BD5" s="257"/>
      <c r="BE5" s="258"/>
      <c r="BF5" s="258"/>
      <c r="BG5" s="258"/>
      <c r="BH5" s="258"/>
      <c r="BI5" s="258"/>
      <c r="BJ5" s="258"/>
      <c r="BK5" s="258"/>
      <c r="BL5" s="258"/>
      <c r="BM5" s="258"/>
      <c r="BN5" s="258"/>
      <c r="BO5" s="258"/>
      <c r="BP5" s="258"/>
      <c r="BQ5" s="1050" t="s">
        <v>374</v>
      </c>
      <c r="BR5" s="1051"/>
      <c r="BS5" s="1051"/>
      <c r="BT5" s="1051"/>
      <c r="BU5" s="1051"/>
      <c r="BV5" s="1051"/>
      <c r="BW5" s="1051"/>
      <c r="BX5" s="1051"/>
      <c r="BY5" s="1051"/>
      <c r="BZ5" s="1051"/>
      <c r="CA5" s="1051"/>
      <c r="CB5" s="1051"/>
      <c r="CC5" s="1051"/>
      <c r="CD5" s="1051"/>
      <c r="CE5" s="1051"/>
      <c r="CF5" s="1051"/>
      <c r="CG5" s="1052"/>
      <c r="CH5" s="1056" t="s">
        <v>375</v>
      </c>
      <c r="CI5" s="1057"/>
      <c r="CJ5" s="1057"/>
      <c r="CK5" s="1057"/>
      <c r="CL5" s="1058"/>
      <c r="CM5" s="1056" t="s">
        <v>376</v>
      </c>
      <c r="CN5" s="1057"/>
      <c r="CO5" s="1057"/>
      <c r="CP5" s="1057"/>
      <c r="CQ5" s="1058"/>
      <c r="CR5" s="1056" t="s">
        <v>377</v>
      </c>
      <c r="CS5" s="1057"/>
      <c r="CT5" s="1057"/>
      <c r="CU5" s="1057"/>
      <c r="CV5" s="1058"/>
      <c r="CW5" s="1056" t="s">
        <v>378</v>
      </c>
      <c r="CX5" s="1057"/>
      <c r="CY5" s="1057"/>
      <c r="CZ5" s="1057"/>
      <c r="DA5" s="1058"/>
      <c r="DB5" s="1056" t="s">
        <v>379</v>
      </c>
      <c r="DC5" s="1057"/>
      <c r="DD5" s="1057"/>
      <c r="DE5" s="1057"/>
      <c r="DF5" s="1058"/>
      <c r="DG5" s="1153" t="s">
        <v>380</v>
      </c>
      <c r="DH5" s="1154"/>
      <c r="DI5" s="1154"/>
      <c r="DJ5" s="1154"/>
      <c r="DK5" s="1155"/>
      <c r="DL5" s="1153" t="s">
        <v>381</v>
      </c>
      <c r="DM5" s="1154"/>
      <c r="DN5" s="1154"/>
      <c r="DO5" s="1154"/>
      <c r="DP5" s="1155"/>
      <c r="DQ5" s="1056" t="s">
        <v>382</v>
      </c>
      <c r="DR5" s="1057"/>
      <c r="DS5" s="1057"/>
      <c r="DT5" s="1057"/>
      <c r="DU5" s="1058"/>
      <c r="DV5" s="1056" t="s">
        <v>373</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383</v>
      </c>
      <c r="C7" s="1106"/>
      <c r="D7" s="1106"/>
      <c r="E7" s="1106"/>
      <c r="F7" s="1106"/>
      <c r="G7" s="1106"/>
      <c r="H7" s="1106"/>
      <c r="I7" s="1106"/>
      <c r="J7" s="1106"/>
      <c r="K7" s="1106"/>
      <c r="L7" s="1106"/>
      <c r="M7" s="1106"/>
      <c r="N7" s="1106"/>
      <c r="O7" s="1106"/>
      <c r="P7" s="1107"/>
      <c r="Q7" s="1159">
        <v>2938</v>
      </c>
      <c r="R7" s="1160"/>
      <c r="S7" s="1160"/>
      <c r="T7" s="1160"/>
      <c r="U7" s="1160"/>
      <c r="V7" s="1160">
        <v>2766</v>
      </c>
      <c r="W7" s="1160"/>
      <c r="X7" s="1160"/>
      <c r="Y7" s="1160"/>
      <c r="Z7" s="1160"/>
      <c r="AA7" s="1160">
        <v>171</v>
      </c>
      <c r="AB7" s="1160"/>
      <c r="AC7" s="1160"/>
      <c r="AD7" s="1160"/>
      <c r="AE7" s="1161"/>
      <c r="AF7" s="1162">
        <v>118</v>
      </c>
      <c r="AG7" s="1163"/>
      <c r="AH7" s="1163"/>
      <c r="AI7" s="1163"/>
      <c r="AJ7" s="1164"/>
      <c r="AK7" s="1146">
        <v>508</v>
      </c>
      <c r="AL7" s="1147"/>
      <c r="AM7" s="1147"/>
      <c r="AN7" s="1147"/>
      <c r="AO7" s="1147"/>
      <c r="AP7" s="1147">
        <v>2002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586</v>
      </c>
      <c r="BS7" s="1150" t="s">
        <v>584</v>
      </c>
      <c r="BT7" s="1151"/>
      <c r="BU7" s="1151"/>
      <c r="BV7" s="1151"/>
      <c r="BW7" s="1151"/>
      <c r="BX7" s="1151"/>
      <c r="BY7" s="1151"/>
      <c r="BZ7" s="1151"/>
      <c r="CA7" s="1151"/>
      <c r="CB7" s="1151"/>
      <c r="CC7" s="1151"/>
      <c r="CD7" s="1151"/>
      <c r="CE7" s="1151"/>
      <c r="CF7" s="1151"/>
      <c r="CG7" s="1152"/>
      <c r="CH7" s="1143">
        <v>-215</v>
      </c>
      <c r="CI7" s="1144"/>
      <c r="CJ7" s="1144"/>
      <c r="CK7" s="1144"/>
      <c r="CL7" s="1145"/>
      <c r="CM7" s="1143">
        <v>2249</v>
      </c>
      <c r="CN7" s="1144"/>
      <c r="CO7" s="1144"/>
      <c r="CP7" s="1144"/>
      <c r="CQ7" s="1145"/>
      <c r="CR7" s="1143" t="s">
        <v>587</v>
      </c>
      <c r="CS7" s="1144"/>
      <c r="CT7" s="1144"/>
      <c r="CU7" s="1144"/>
      <c r="CV7" s="1145"/>
      <c r="CW7" s="1143" t="s">
        <v>587</v>
      </c>
      <c r="CX7" s="1144"/>
      <c r="CY7" s="1144"/>
      <c r="CZ7" s="1144"/>
      <c r="DA7" s="1145"/>
      <c r="DB7" s="1143" t="s">
        <v>587</v>
      </c>
      <c r="DC7" s="1144"/>
      <c r="DD7" s="1144"/>
      <c r="DE7" s="1144"/>
      <c r="DF7" s="1145"/>
      <c r="DG7" s="1143" t="s">
        <v>587</v>
      </c>
      <c r="DH7" s="1144"/>
      <c r="DI7" s="1144"/>
      <c r="DJ7" s="1144"/>
      <c r="DK7" s="1145"/>
      <c r="DL7" s="1143" t="s">
        <v>587</v>
      </c>
      <c r="DM7" s="1144"/>
      <c r="DN7" s="1144"/>
      <c r="DO7" s="1144"/>
      <c r="DP7" s="1145"/>
      <c r="DQ7" s="1143" t="s">
        <v>593</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t="s">
        <v>586</v>
      </c>
      <c r="BS8" s="1069" t="s">
        <v>585</v>
      </c>
      <c r="BT8" s="1070"/>
      <c r="BU8" s="1070"/>
      <c r="BV8" s="1070"/>
      <c r="BW8" s="1070"/>
      <c r="BX8" s="1070"/>
      <c r="BY8" s="1070"/>
      <c r="BZ8" s="1070"/>
      <c r="CA8" s="1070"/>
      <c r="CB8" s="1070"/>
      <c r="CC8" s="1070"/>
      <c r="CD8" s="1070"/>
      <c r="CE8" s="1070"/>
      <c r="CF8" s="1070"/>
      <c r="CG8" s="1071"/>
      <c r="CH8" s="1044">
        <v>7</v>
      </c>
      <c r="CI8" s="1045"/>
      <c r="CJ8" s="1045"/>
      <c r="CK8" s="1045"/>
      <c r="CL8" s="1046"/>
      <c r="CM8" s="1044">
        <v>10</v>
      </c>
      <c r="CN8" s="1045"/>
      <c r="CO8" s="1045"/>
      <c r="CP8" s="1045"/>
      <c r="CQ8" s="1046"/>
      <c r="CR8" s="1044">
        <v>10</v>
      </c>
      <c r="CS8" s="1045"/>
      <c r="CT8" s="1045"/>
      <c r="CU8" s="1045"/>
      <c r="CV8" s="1046"/>
      <c r="CW8" s="1044">
        <v>22</v>
      </c>
      <c r="CX8" s="1045"/>
      <c r="CY8" s="1045"/>
      <c r="CZ8" s="1045"/>
      <c r="DA8" s="1046"/>
      <c r="DB8" s="1044" t="s">
        <v>587</v>
      </c>
      <c r="DC8" s="1045"/>
      <c r="DD8" s="1045"/>
      <c r="DE8" s="1045"/>
      <c r="DF8" s="1046"/>
      <c r="DG8" s="1044" t="s">
        <v>587</v>
      </c>
      <c r="DH8" s="1045"/>
      <c r="DI8" s="1045"/>
      <c r="DJ8" s="1045"/>
      <c r="DK8" s="1046"/>
      <c r="DL8" s="1044" t="s">
        <v>587</v>
      </c>
      <c r="DM8" s="1045"/>
      <c r="DN8" s="1045"/>
      <c r="DO8" s="1045"/>
      <c r="DP8" s="1046"/>
      <c r="DQ8" s="1044" t="s">
        <v>593</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385</v>
      </c>
      <c r="B23" s="999" t="s">
        <v>386</v>
      </c>
      <c r="C23" s="1000"/>
      <c r="D23" s="1000"/>
      <c r="E23" s="1000"/>
      <c r="F23" s="1000"/>
      <c r="G23" s="1000"/>
      <c r="H23" s="1000"/>
      <c r="I23" s="1000"/>
      <c r="J23" s="1000"/>
      <c r="K23" s="1000"/>
      <c r="L23" s="1000"/>
      <c r="M23" s="1000"/>
      <c r="N23" s="1000"/>
      <c r="O23" s="1000"/>
      <c r="P23" s="1001"/>
      <c r="Q23" s="1123">
        <v>2938</v>
      </c>
      <c r="R23" s="1124"/>
      <c r="S23" s="1124"/>
      <c r="T23" s="1124"/>
      <c r="U23" s="1124"/>
      <c r="V23" s="1124">
        <v>2766</v>
      </c>
      <c r="W23" s="1124"/>
      <c r="X23" s="1124"/>
      <c r="Y23" s="1124"/>
      <c r="Z23" s="1124"/>
      <c r="AA23" s="1124">
        <v>171</v>
      </c>
      <c r="AB23" s="1124"/>
      <c r="AC23" s="1124"/>
      <c r="AD23" s="1124"/>
      <c r="AE23" s="1125"/>
      <c r="AF23" s="1126">
        <v>118</v>
      </c>
      <c r="AG23" s="1124"/>
      <c r="AH23" s="1124"/>
      <c r="AI23" s="1124"/>
      <c r="AJ23" s="1127"/>
      <c r="AK23" s="1128"/>
      <c r="AL23" s="1129"/>
      <c r="AM23" s="1129"/>
      <c r="AN23" s="1129"/>
      <c r="AO23" s="1129"/>
      <c r="AP23" s="1124">
        <v>2002</v>
      </c>
      <c r="AQ23" s="1124"/>
      <c r="AR23" s="1124"/>
      <c r="AS23" s="1124"/>
      <c r="AT23" s="1124"/>
      <c r="AU23" s="1130"/>
      <c r="AV23" s="1130"/>
      <c r="AW23" s="1130"/>
      <c r="AX23" s="1130"/>
      <c r="AY23" s="1131"/>
      <c r="AZ23" s="1120" t="s">
        <v>387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366</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398</v>
      </c>
      <c r="C28" s="1106"/>
      <c r="D28" s="1106"/>
      <c r="E28" s="1106"/>
      <c r="F28" s="1106"/>
      <c r="G28" s="1106"/>
      <c r="H28" s="1106"/>
      <c r="I28" s="1106"/>
      <c r="J28" s="1106"/>
      <c r="K28" s="1106"/>
      <c r="L28" s="1106"/>
      <c r="M28" s="1106"/>
      <c r="N28" s="1106"/>
      <c r="O28" s="1106"/>
      <c r="P28" s="1107"/>
      <c r="Q28" s="1108">
        <v>286</v>
      </c>
      <c r="R28" s="1109"/>
      <c r="S28" s="1109"/>
      <c r="T28" s="1109"/>
      <c r="U28" s="1109"/>
      <c r="V28" s="1109">
        <v>261</v>
      </c>
      <c r="W28" s="1109"/>
      <c r="X28" s="1109"/>
      <c r="Y28" s="1109"/>
      <c r="Z28" s="1109"/>
      <c r="AA28" s="1109">
        <v>25</v>
      </c>
      <c r="AB28" s="1109"/>
      <c r="AC28" s="1109"/>
      <c r="AD28" s="1109"/>
      <c r="AE28" s="1110"/>
      <c r="AF28" s="1111">
        <v>25</v>
      </c>
      <c r="AG28" s="1109"/>
      <c r="AH28" s="1109"/>
      <c r="AI28" s="1109"/>
      <c r="AJ28" s="1112"/>
      <c r="AK28" s="1113">
        <v>25</v>
      </c>
      <c r="AL28" s="1101"/>
      <c r="AM28" s="1101"/>
      <c r="AN28" s="1101"/>
      <c r="AO28" s="1101"/>
      <c r="AP28" s="1101" t="s">
        <v>577</v>
      </c>
      <c r="AQ28" s="1101"/>
      <c r="AR28" s="1101"/>
      <c r="AS28" s="1101"/>
      <c r="AT28" s="1101"/>
      <c r="AU28" s="1101" t="s">
        <v>577</v>
      </c>
      <c r="AV28" s="1101"/>
      <c r="AW28" s="1101"/>
      <c r="AX28" s="1101"/>
      <c r="AY28" s="1101"/>
      <c r="AZ28" s="1102" t="s">
        <v>595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399</v>
      </c>
      <c r="C29" s="1093"/>
      <c r="D29" s="1093"/>
      <c r="E29" s="1093"/>
      <c r="F29" s="1093"/>
      <c r="G29" s="1093"/>
      <c r="H29" s="1093"/>
      <c r="I29" s="1093"/>
      <c r="J29" s="1093"/>
      <c r="K29" s="1093"/>
      <c r="L29" s="1093"/>
      <c r="M29" s="1093"/>
      <c r="N29" s="1093"/>
      <c r="O29" s="1093"/>
      <c r="P29" s="1094"/>
      <c r="Q29" s="1098">
        <v>246</v>
      </c>
      <c r="R29" s="1099"/>
      <c r="S29" s="1099"/>
      <c r="T29" s="1099"/>
      <c r="U29" s="1099"/>
      <c r="V29" s="1099">
        <v>242</v>
      </c>
      <c r="W29" s="1099"/>
      <c r="X29" s="1099"/>
      <c r="Y29" s="1099"/>
      <c r="Z29" s="1099"/>
      <c r="AA29" s="1099">
        <v>4</v>
      </c>
      <c r="AB29" s="1099"/>
      <c r="AC29" s="1099"/>
      <c r="AD29" s="1099"/>
      <c r="AE29" s="1100"/>
      <c r="AF29" s="1074">
        <v>4</v>
      </c>
      <c r="AG29" s="1075"/>
      <c r="AH29" s="1075"/>
      <c r="AI29" s="1075"/>
      <c r="AJ29" s="1076"/>
      <c r="AK29" s="1035">
        <v>145</v>
      </c>
      <c r="AL29" s="1026"/>
      <c r="AM29" s="1026"/>
      <c r="AN29" s="1026"/>
      <c r="AO29" s="1026"/>
      <c r="AP29" s="1026" t="s">
        <v>577</v>
      </c>
      <c r="AQ29" s="1026"/>
      <c r="AR29" s="1026"/>
      <c r="AS29" s="1026"/>
      <c r="AT29" s="1026"/>
      <c r="AU29" s="1026" t="s">
        <v>577</v>
      </c>
      <c r="AV29" s="1026"/>
      <c r="AW29" s="1026"/>
      <c r="AX29" s="1026"/>
      <c r="AY29" s="1026"/>
      <c r="AZ29" s="1097" t="s">
        <v>595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400</v>
      </c>
      <c r="C30" s="1093"/>
      <c r="D30" s="1093"/>
      <c r="E30" s="1093"/>
      <c r="F30" s="1093"/>
      <c r="G30" s="1093"/>
      <c r="H30" s="1093"/>
      <c r="I30" s="1093"/>
      <c r="J30" s="1093"/>
      <c r="K30" s="1093"/>
      <c r="L30" s="1093"/>
      <c r="M30" s="1093"/>
      <c r="N30" s="1093"/>
      <c r="O30" s="1093"/>
      <c r="P30" s="1094"/>
      <c r="Q30" s="1098">
        <v>228</v>
      </c>
      <c r="R30" s="1099"/>
      <c r="S30" s="1099"/>
      <c r="T30" s="1099"/>
      <c r="U30" s="1099"/>
      <c r="V30" s="1099">
        <v>195</v>
      </c>
      <c r="W30" s="1099"/>
      <c r="X30" s="1099"/>
      <c r="Y30" s="1099"/>
      <c r="Z30" s="1099"/>
      <c r="AA30" s="1099">
        <v>33</v>
      </c>
      <c r="AB30" s="1099"/>
      <c r="AC30" s="1099"/>
      <c r="AD30" s="1099"/>
      <c r="AE30" s="1100"/>
      <c r="AF30" s="1074">
        <v>33</v>
      </c>
      <c r="AG30" s="1075"/>
      <c r="AH30" s="1075"/>
      <c r="AI30" s="1075"/>
      <c r="AJ30" s="1076"/>
      <c r="AK30" s="1035">
        <v>44</v>
      </c>
      <c r="AL30" s="1026"/>
      <c r="AM30" s="1026"/>
      <c r="AN30" s="1026"/>
      <c r="AO30" s="1026"/>
      <c r="AP30" s="1026" t="s">
        <v>577</v>
      </c>
      <c r="AQ30" s="1026"/>
      <c r="AR30" s="1026"/>
      <c r="AS30" s="1026"/>
      <c r="AT30" s="1026"/>
      <c r="AU30" s="1026" t="s">
        <v>577</v>
      </c>
      <c r="AV30" s="1026"/>
      <c r="AW30" s="1026"/>
      <c r="AX30" s="1026"/>
      <c r="AY30" s="1026"/>
      <c r="AZ30" s="1097" t="s">
        <v>595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401</v>
      </c>
      <c r="C31" s="1093"/>
      <c r="D31" s="1093"/>
      <c r="E31" s="1093"/>
      <c r="F31" s="1093"/>
      <c r="G31" s="1093"/>
      <c r="H31" s="1093"/>
      <c r="I31" s="1093"/>
      <c r="J31" s="1093"/>
      <c r="K31" s="1093"/>
      <c r="L31" s="1093"/>
      <c r="M31" s="1093"/>
      <c r="N31" s="1093"/>
      <c r="O31" s="1093"/>
      <c r="P31" s="1094"/>
      <c r="Q31" s="1098">
        <v>25</v>
      </c>
      <c r="R31" s="1099"/>
      <c r="S31" s="1099"/>
      <c r="T31" s="1099"/>
      <c r="U31" s="1099"/>
      <c r="V31" s="1099">
        <v>24</v>
      </c>
      <c r="W31" s="1099"/>
      <c r="X31" s="1099"/>
      <c r="Y31" s="1099"/>
      <c r="Z31" s="1099"/>
      <c r="AA31" s="1099">
        <v>1</v>
      </c>
      <c r="AB31" s="1099"/>
      <c r="AC31" s="1099"/>
      <c r="AD31" s="1099"/>
      <c r="AE31" s="1100"/>
      <c r="AF31" s="1074">
        <v>1</v>
      </c>
      <c r="AG31" s="1075"/>
      <c r="AH31" s="1075"/>
      <c r="AI31" s="1075"/>
      <c r="AJ31" s="1076"/>
      <c r="AK31" s="1035">
        <v>10</v>
      </c>
      <c r="AL31" s="1026"/>
      <c r="AM31" s="1026"/>
      <c r="AN31" s="1026"/>
      <c r="AO31" s="1026"/>
      <c r="AP31" s="1026" t="s">
        <v>577</v>
      </c>
      <c r="AQ31" s="1026"/>
      <c r="AR31" s="1026"/>
      <c r="AS31" s="1026"/>
      <c r="AT31" s="1026"/>
      <c r="AU31" s="1026" t="s">
        <v>577</v>
      </c>
      <c r="AV31" s="1026"/>
      <c r="AW31" s="1026"/>
      <c r="AX31" s="1026"/>
      <c r="AY31" s="1026"/>
      <c r="AZ31" s="1097" t="s">
        <v>595</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402</v>
      </c>
      <c r="C32" s="1093"/>
      <c r="D32" s="1093"/>
      <c r="E32" s="1093"/>
      <c r="F32" s="1093"/>
      <c r="G32" s="1093"/>
      <c r="H32" s="1093"/>
      <c r="I32" s="1093"/>
      <c r="J32" s="1093"/>
      <c r="K32" s="1093"/>
      <c r="L32" s="1093"/>
      <c r="M32" s="1093"/>
      <c r="N32" s="1093"/>
      <c r="O32" s="1093"/>
      <c r="P32" s="1094"/>
      <c r="Q32" s="1098">
        <v>59</v>
      </c>
      <c r="R32" s="1099"/>
      <c r="S32" s="1099"/>
      <c r="T32" s="1099"/>
      <c r="U32" s="1099"/>
      <c r="V32" s="1099">
        <v>56</v>
      </c>
      <c r="W32" s="1099"/>
      <c r="X32" s="1099"/>
      <c r="Y32" s="1099"/>
      <c r="Z32" s="1099"/>
      <c r="AA32" s="1099">
        <v>3</v>
      </c>
      <c r="AB32" s="1099"/>
      <c r="AC32" s="1099"/>
      <c r="AD32" s="1099"/>
      <c r="AE32" s="1100"/>
      <c r="AF32" s="1074">
        <v>3</v>
      </c>
      <c r="AG32" s="1075"/>
      <c r="AH32" s="1075"/>
      <c r="AI32" s="1075"/>
      <c r="AJ32" s="1076"/>
      <c r="AK32" s="1035">
        <v>45</v>
      </c>
      <c r="AL32" s="1026"/>
      <c r="AM32" s="1026"/>
      <c r="AN32" s="1026"/>
      <c r="AO32" s="1026"/>
      <c r="AP32" s="1026">
        <v>350</v>
      </c>
      <c r="AQ32" s="1026"/>
      <c r="AR32" s="1026"/>
      <c r="AS32" s="1026"/>
      <c r="AT32" s="1026"/>
      <c r="AU32" s="1026">
        <v>37</v>
      </c>
      <c r="AV32" s="1026"/>
      <c r="AW32" s="1026"/>
      <c r="AX32" s="1026"/>
      <c r="AY32" s="1026"/>
      <c r="AZ32" s="1097" t="s">
        <v>594</v>
      </c>
      <c r="BA32" s="1097"/>
      <c r="BB32" s="1097"/>
      <c r="BC32" s="1097"/>
      <c r="BD32" s="1097"/>
      <c r="BE32" s="1087" t="s">
        <v>403</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404</v>
      </c>
      <c r="C33" s="1093"/>
      <c r="D33" s="1093"/>
      <c r="E33" s="1093"/>
      <c r="F33" s="1093"/>
      <c r="G33" s="1093"/>
      <c r="H33" s="1093"/>
      <c r="I33" s="1093"/>
      <c r="J33" s="1093"/>
      <c r="K33" s="1093"/>
      <c r="L33" s="1093"/>
      <c r="M33" s="1093"/>
      <c r="N33" s="1093"/>
      <c r="O33" s="1093"/>
      <c r="P33" s="1094"/>
      <c r="Q33" s="1098">
        <v>27</v>
      </c>
      <c r="R33" s="1099"/>
      <c r="S33" s="1099"/>
      <c r="T33" s="1099"/>
      <c r="U33" s="1099"/>
      <c r="V33" s="1099">
        <v>26</v>
      </c>
      <c r="W33" s="1099"/>
      <c r="X33" s="1099"/>
      <c r="Y33" s="1099"/>
      <c r="Z33" s="1099"/>
      <c r="AA33" s="1099">
        <v>1</v>
      </c>
      <c r="AB33" s="1099"/>
      <c r="AC33" s="1099"/>
      <c r="AD33" s="1099"/>
      <c r="AE33" s="1100"/>
      <c r="AF33" s="1074">
        <v>1</v>
      </c>
      <c r="AG33" s="1075"/>
      <c r="AH33" s="1075"/>
      <c r="AI33" s="1075"/>
      <c r="AJ33" s="1076"/>
      <c r="AK33" s="1035">
        <v>16</v>
      </c>
      <c r="AL33" s="1026"/>
      <c r="AM33" s="1026"/>
      <c r="AN33" s="1026"/>
      <c r="AO33" s="1026"/>
      <c r="AP33" s="1026">
        <v>80</v>
      </c>
      <c r="AQ33" s="1026"/>
      <c r="AR33" s="1026"/>
      <c r="AS33" s="1026"/>
      <c r="AT33" s="1026"/>
      <c r="AU33" s="1026" t="s">
        <v>577</v>
      </c>
      <c r="AV33" s="1026"/>
      <c r="AW33" s="1026"/>
      <c r="AX33" s="1026"/>
      <c r="AY33" s="1026"/>
      <c r="AZ33" s="1097" t="s">
        <v>594</v>
      </c>
      <c r="BA33" s="1097"/>
      <c r="BB33" s="1097"/>
      <c r="BC33" s="1097"/>
      <c r="BD33" s="1097"/>
      <c r="BE33" s="1087" t="s">
        <v>405</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385</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66</v>
      </c>
      <c r="AG63" s="1014"/>
      <c r="AH63" s="1014"/>
      <c r="AI63" s="1014"/>
      <c r="AJ63" s="1085"/>
      <c r="AK63" s="1086"/>
      <c r="AL63" s="1018"/>
      <c r="AM63" s="1018"/>
      <c r="AN63" s="1018"/>
      <c r="AO63" s="1018"/>
      <c r="AP63" s="1014">
        <v>430</v>
      </c>
      <c r="AQ63" s="1014"/>
      <c r="AR63" s="1014"/>
      <c r="AS63" s="1014"/>
      <c r="AT63" s="1014"/>
      <c r="AU63" s="1014">
        <v>37</v>
      </c>
      <c r="AV63" s="1014"/>
      <c r="AW63" s="1014"/>
      <c r="AX63" s="1014"/>
      <c r="AY63" s="1014"/>
      <c r="AZ63" s="1080"/>
      <c r="BA63" s="1080"/>
      <c r="BB63" s="1080"/>
      <c r="BC63" s="1080"/>
      <c r="BD63" s="1080"/>
      <c r="BE63" s="1015"/>
      <c r="BF63" s="1015"/>
      <c r="BG63" s="1015"/>
      <c r="BH63" s="1015"/>
      <c r="BI63" s="1016"/>
      <c r="BJ63" s="1081" t="s">
        <v>387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409</v>
      </c>
      <c r="B66" s="1051"/>
      <c r="C66" s="1051"/>
      <c r="D66" s="1051"/>
      <c r="E66" s="1051"/>
      <c r="F66" s="1051"/>
      <c r="G66" s="1051"/>
      <c r="H66" s="1051"/>
      <c r="I66" s="1051"/>
      <c r="J66" s="1051"/>
      <c r="K66" s="1051"/>
      <c r="L66" s="1051"/>
      <c r="M66" s="1051"/>
      <c r="N66" s="1051"/>
      <c r="O66" s="1051"/>
      <c r="P66" s="1052"/>
      <c r="Q66" s="1056" t="s">
        <v>410</v>
      </c>
      <c r="R66" s="1057"/>
      <c r="S66" s="1057"/>
      <c r="T66" s="1057"/>
      <c r="U66" s="1058"/>
      <c r="V66" s="1056" t="s">
        <v>411</v>
      </c>
      <c r="W66" s="1057"/>
      <c r="X66" s="1057"/>
      <c r="Y66" s="1057"/>
      <c r="Z66" s="1058"/>
      <c r="AA66" s="1056" t="s">
        <v>412</v>
      </c>
      <c r="AB66" s="1057"/>
      <c r="AC66" s="1057"/>
      <c r="AD66" s="1057"/>
      <c r="AE66" s="1058"/>
      <c r="AF66" s="1062" t="s">
        <v>413</v>
      </c>
      <c r="AG66" s="1063"/>
      <c r="AH66" s="1063"/>
      <c r="AI66" s="1063"/>
      <c r="AJ66" s="1064"/>
      <c r="AK66" s="1056" t="s">
        <v>414</v>
      </c>
      <c r="AL66" s="1051"/>
      <c r="AM66" s="1051"/>
      <c r="AN66" s="1051"/>
      <c r="AO66" s="1052"/>
      <c r="AP66" s="1056" t="s">
        <v>415</v>
      </c>
      <c r="AQ66" s="1057"/>
      <c r="AR66" s="1057"/>
      <c r="AS66" s="1057"/>
      <c r="AT66" s="1058"/>
      <c r="AU66" s="1056" t="s">
        <v>416</v>
      </c>
      <c r="AV66" s="1057"/>
      <c r="AW66" s="1057"/>
      <c r="AX66" s="1057"/>
      <c r="AY66" s="1058"/>
      <c r="AZ66" s="1056" t="s">
        <v>373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578</v>
      </c>
      <c r="C68" s="1041"/>
      <c r="D68" s="1041"/>
      <c r="E68" s="1041"/>
      <c r="F68" s="1041"/>
      <c r="G68" s="1041"/>
      <c r="H68" s="1041"/>
      <c r="I68" s="1041"/>
      <c r="J68" s="1041"/>
      <c r="K68" s="1041"/>
      <c r="L68" s="1041"/>
      <c r="M68" s="1041"/>
      <c r="N68" s="1041"/>
      <c r="O68" s="1041"/>
      <c r="P68" s="1042"/>
      <c r="Q68" s="1043">
        <v>1416</v>
      </c>
      <c r="R68" s="1037"/>
      <c r="S68" s="1037"/>
      <c r="T68" s="1037"/>
      <c r="U68" s="1037"/>
      <c r="V68" s="1037">
        <v>1388</v>
      </c>
      <c r="W68" s="1037"/>
      <c r="X68" s="1037"/>
      <c r="Y68" s="1037"/>
      <c r="Z68" s="1037"/>
      <c r="AA68" s="1037">
        <v>28</v>
      </c>
      <c r="AB68" s="1037"/>
      <c r="AC68" s="1037"/>
      <c r="AD68" s="1037"/>
      <c r="AE68" s="1037"/>
      <c r="AF68" s="1037">
        <v>28</v>
      </c>
      <c r="AG68" s="1037"/>
      <c r="AH68" s="1037"/>
      <c r="AI68" s="1037"/>
      <c r="AJ68" s="1037"/>
      <c r="AK68" s="1037">
        <v>21</v>
      </c>
      <c r="AL68" s="1037"/>
      <c r="AM68" s="1037"/>
      <c r="AN68" s="1037"/>
      <c r="AO68" s="1037"/>
      <c r="AP68" s="1037">
        <v>302</v>
      </c>
      <c r="AQ68" s="1037"/>
      <c r="AR68" s="1037"/>
      <c r="AS68" s="1037"/>
      <c r="AT68" s="1037"/>
      <c r="AU68" s="1037">
        <v>302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580</v>
      </c>
      <c r="C69" s="1030"/>
      <c r="D69" s="1030"/>
      <c r="E69" s="1030"/>
      <c r="F69" s="1030"/>
      <c r="G69" s="1030"/>
      <c r="H69" s="1030"/>
      <c r="I69" s="1030"/>
      <c r="J69" s="1030"/>
      <c r="K69" s="1030"/>
      <c r="L69" s="1030"/>
      <c r="M69" s="1030"/>
      <c r="N69" s="1030"/>
      <c r="O69" s="1030"/>
      <c r="P69" s="1031"/>
      <c r="Q69" s="1032">
        <v>207</v>
      </c>
      <c r="R69" s="1026"/>
      <c r="S69" s="1026"/>
      <c r="T69" s="1026"/>
      <c r="U69" s="1026"/>
      <c r="V69" s="1026">
        <v>202</v>
      </c>
      <c r="W69" s="1026"/>
      <c r="X69" s="1026"/>
      <c r="Y69" s="1026"/>
      <c r="Z69" s="1026"/>
      <c r="AA69" s="1026">
        <v>5</v>
      </c>
      <c r="AB69" s="1026"/>
      <c r="AC69" s="1026"/>
      <c r="AD69" s="1026"/>
      <c r="AE69" s="1026"/>
      <c r="AF69" s="1026">
        <v>5</v>
      </c>
      <c r="AG69" s="1026"/>
      <c r="AH69" s="1026"/>
      <c r="AI69" s="1026"/>
      <c r="AJ69" s="1026"/>
      <c r="AK69" s="1026">
        <v>5</v>
      </c>
      <c r="AL69" s="1026"/>
      <c r="AM69" s="1026"/>
      <c r="AN69" s="1026"/>
      <c r="AO69" s="1026"/>
      <c r="AP69" s="1026" t="s">
        <v>577</v>
      </c>
      <c r="AQ69" s="1026"/>
      <c r="AR69" s="1026"/>
      <c r="AS69" s="1026"/>
      <c r="AT69" s="1026"/>
      <c r="AU69" s="1026" t="s">
        <v>577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583</v>
      </c>
      <c r="C70" s="1030"/>
      <c r="D70" s="1030"/>
      <c r="E70" s="1030"/>
      <c r="F70" s="1030"/>
      <c r="G70" s="1030"/>
      <c r="H70" s="1030"/>
      <c r="I70" s="1030"/>
      <c r="J70" s="1030"/>
      <c r="K70" s="1030"/>
      <c r="L70" s="1030"/>
      <c r="M70" s="1030"/>
      <c r="N70" s="1030"/>
      <c r="O70" s="1030"/>
      <c r="P70" s="1031"/>
      <c r="Q70" s="1032">
        <v>16702</v>
      </c>
      <c r="R70" s="1026"/>
      <c r="S70" s="1026"/>
      <c r="T70" s="1026"/>
      <c r="U70" s="1026"/>
      <c r="V70" s="1026">
        <v>157371</v>
      </c>
      <c r="W70" s="1026"/>
      <c r="X70" s="1026"/>
      <c r="Y70" s="1026"/>
      <c r="Z70" s="1026"/>
      <c r="AA70" s="1026">
        <v>3331</v>
      </c>
      <c r="AB70" s="1026"/>
      <c r="AC70" s="1026"/>
      <c r="AD70" s="1026"/>
      <c r="AE70" s="1026"/>
      <c r="AF70" s="1026">
        <v>3331</v>
      </c>
      <c r="AG70" s="1026"/>
      <c r="AH70" s="1026"/>
      <c r="AI70" s="1026"/>
      <c r="AJ70" s="1026"/>
      <c r="AK70" s="1026">
        <v>295</v>
      </c>
      <c r="AL70" s="1026"/>
      <c r="AM70" s="1026"/>
      <c r="AN70" s="1026"/>
      <c r="AO70" s="1026"/>
      <c r="AP70" s="1026" t="s">
        <v>577</v>
      </c>
      <c r="AQ70" s="1026"/>
      <c r="AR70" s="1026"/>
      <c r="AS70" s="1026"/>
      <c r="AT70" s="1026"/>
      <c r="AU70" s="1026" t="s">
        <v>577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579</v>
      </c>
      <c r="C71" s="1030"/>
      <c r="D71" s="1030"/>
      <c r="E71" s="1030"/>
      <c r="F71" s="1030"/>
      <c r="G71" s="1030"/>
      <c r="H71" s="1030"/>
      <c r="I71" s="1030"/>
      <c r="J71" s="1030"/>
      <c r="K71" s="1030"/>
      <c r="L71" s="1030"/>
      <c r="M71" s="1030"/>
      <c r="N71" s="1030"/>
      <c r="O71" s="1030"/>
      <c r="P71" s="1031"/>
      <c r="Q71" s="1032">
        <v>2104</v>
      </c>
      <c r="R71" s="1026"/>
      <c r="S71" s="1026"/>
      <c r="T71" s="1026"/>
      <c r="U71" s="1026"/>
      <c r="V71" s="1026">
        <v>2021</v>
      </c>
      <c r="W71" s="1026"/>
      <c r="X71" s="1026"/>
      <c r="Y71" s="1026"/>
      <c r="Z71" s="1026"/>
      <c r="AA71" s="1026">
        <v>83</v>
      </c>
      <c r="AB71" s="1026"/>
      <c r="AC71" s="1026"/>
      <c r="AD71" s="1026"/>
      <c r="AE71" s="1026"/>
      <c r="AF71" s="1026">
        <v>83</v>
      </c>
      <c r="AG71" s="1026"/>
      <c r="AH71" s="1026"/>
      <c r="AI71" s="1026"/>
      <c r="AJ71" s="1026"/>
      <c r="AK71" s="1026">
        <v>2</v>
      </c>
      <c r="AL71" s="1026"/>
      <c r="AM71" s="1026"/>
      <c r="AN71" s="1026"/>
      <c r="AO71" s="1026"/>
      <c r="AP71" s="1026" t="s">
        <v>577</v>
      </c>
      <c r="AQ71" s="1026"/>
      <c r="AR71" s="1026"/>
      <c r="AS71" s="1026"/>
      <c r="AT71" s="1026"/>
      <c r="AU71" s="1026" t="s">
        <v>577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581</v>
      </c>
      <c r="C72" s="1030"/>
      <c r="D72" s="1030"/>
      <c r="E72" s="1030"/>
      <c r="F72" s="1030"/>
      <c r="G72" s="1030"/>
      <c r="H72" s="1030"/>
      <c r="I72" s="1030"/>
      <c r="J72" s="1030"/>
      <c r="K72" s="1030"/>
      <c r="L72" s="1030"/>
      <c r="M72" s="1030"/>
      <c r="N72" s="1030"/>
      <c r="O72" s="1030"/>
      <c r="P72" s="1031"/>
      <c r="Q72" s="1032">
        <v>18</v>
      </c>
      <c r="R72" s="1026"/>
      <c r="S72" s="1026"/>
      <c r="T72" s="1026"/>
      <c r="U72" s="1026"/>
      <c r="V72" s="1026">
        <v>17</v>
      </c>
      <c r="W72" s="1026"/>
      <c r="X72" s="1026"/>
      <c r="Y72" s="1026"/>
      <c r="Z72" s="1026"/>
      <c r="AA72" s="1026">
        <v>1</v>
      </c>
      <c r="AB72" s="1026"/>
      <c r="AC72" s="1026"/>
      <c r="AD72" s="1026"/>
      <c r="AE72" s="1026"/>
      <c r="AF72" s="1026">
        <v>1</v>
      </c>
      <c r="AG72" s="1026"/>
      <c r="AH72" s="1026"/>
      <c r="AI72" s="1026"/>
      <c r="AJ72" s="1026"/>
      <c r="AK72" s="1026" t="s">
        <v>577</v>
      </c>
      <c r="AL72" s="1026"/>
      <c r="AM72" s="1026"/>
      <c r="AN72" s="1026"/>
      <c r="AO72" s="1026"/>
      <c r="AP72" s="1026" t="s">
        <v>577</v>
      </c>
      <c r="AQ72" s="1026"/>
      <c r="AR72" s="1026"/>
      <c r="AS72" s="1026"/>
      <c r="AT72" s="1026"/>
      <c r="AU72" s="1026" t="s">
        <v>577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582</v>
      </c>
      <c r="C73" s="1030"/>
      <c r="D73" s="1030"/>
      <c r="E73" s="1030"/>
      <c r="F73" s="1030"/>
      <c r="G73" s="1030"/>
      <c r="H73" s="1030"/>
      <c r="I73" s="1030"/>
      <c r="J73" s="1030"/>
      <c r="K73" s="1030"/>
      <c r="L73" s="1030"/>
      <c r="M73" s="1030"/>
      <c r="N73" s="1030"/>
      <c r="O73" s="1030"/>
      <c r="P73" s="1031"/>
      <c r="Q73" s="1032">
        <v>24</v>
      </c>
      <c r="R73" s="1026"/>
      <c r="S73" s="1026"/>
      <c r="T73" s="1026"/>
      <c r="U73" s="1026"/>
      <c r="V73" s="1026">
        <v>19</v>
      </c>
      <c r="W73" s="1026"/>
      <c r="X73" s="1026"/>
      <c r="Y73" s="1026"/>
      <c r="Z73" s="1026"/>
      <c r="AA73" s="1026">
        <v>5</v>
      </c>
      <c r="AB73" s="1026"/>
      <c r="AC73" s="1026"/>
      <c r="AD73" s="1026"/>
      <c r="AE73" s="1026"/>
      <c r="AF73" s="1026">
        <v>5</v>
      </c>
      <c r="AG73" s="1026"/>
      <c r="AH73" s="1026"/>
      <c r="AI73" s="1026"/>
      <c r="AJ73" s="1026"/>
      <c r="AK73" s="1026">
        <v>160</v>
      </c>
      <c r="AL73" s="1026"/>
      <c r="AM73" s="1026"/>
      <c r="AN73" s="1026"/>
      <c r="AO73" s="1026"/>
      <c r="AP73" s="1026" t="s">
        <v>577</v>
      </c>
      <c r="AQ73" s="1026"/>
      <c r="AR73" s="1026"/>
      <c r="AS73" s="1026"/>
      <c r="AT73" s="1026"/>
      <c r="AU73" s="1026" t="s">
        <v>577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2"/>
      <c r="R75" s="1026"/>
      <c r="S75" s="1026"/>
      <c r="T75" s="1026"/>
      <c r="U75" s="1026"/>
      <c r="V75" s="1026"/>
      <c r="W75" s="1026"/>
      <c r="X75" s="1026"/>
      <c r="Y75" s="1026"/>
      <c r="Z75" s="1026"/>
      <c r="AA75" s="1026"/>
      <c r="AB75" s="1026"/>
      <c r="AC75" s="1026"/>
      <c r="AD75" s="1026"/>
      <c r="AE75" s="1026"/>
      <c r="AF75" s="1026"/>
      <c r="AG75" s="1026"/>
      <c r="AH75" s="1026"/>
      <c r="AI75" s="1026"/>
      <c r="AJ75" s="1026"/>
      <c r="AK75" s="1026"/>
      <c r="AL75" s="1026"/>
      <c r="AM75" s="1026"/>
      <c r="AN75" s="1026"/>
      <c r="AO75" s="1026"/>
      <c r="AP75" s="1026"/>
      <c r="AQ75" s="1026"/>
      <c r="AR75" s="1026"/>
      <c r="AS75" s="1026"/>
      <c r="AT75" s="1026"/>
      <c r="AU75" s="1026"/>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385</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3453</v>
      </c>
      <c r="AG88" s="1014"/>
      <c r="AH88" s="1014"/>
      <c r="AI88" s="1014"/>
      <c r="AJ88" s="1014"/>
      <c r="AK88" s="1018"/>
      <c r="AL88" s="1018"/>
      <c r="AM88" s="1018"/>
      <c r="AN88" s="1018"/>
      <c r="AO88" s="1018"/>
      <c r="AP88" s="1014">
        <v>302</v>
      </c>
      <c r="AQ88" s="1014"/>
      <c r="AR88" s="1014"/>
      <c r="AS88" s="1014"/>
      <c r="AT88" s="1014"/>
      <c r="AU88" s="1014">
        <v>302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v>
      </c>
      <c r="CS102" s="1006"/>
      <c r="CT102" s="1006"/>
      <c r="CU102" s="1006"/>
      <c r="CV102" s="1007"/>
      <c r="CW102" s="1005">
        <v>22</v>
      </c>
      <c r="CX102" s="1006"/>
      <c r="CY102" s="1006"/>
      <c r="CZ102" s="1006"/>
      <c r="DA102" s="1007"/>
      <c r="DB102" s="1005" t="s">
        <v>593</v>
      </c>
      <c r="DC102" s="1006"/>
      <c r="DD102" s="1006"/>
      <c r="DE102" s="1006"/>
      <c r="DF102" s="1007"/>
      <c r="DG102" s="1005" t="s">
        <v>593</v>
      </c>
      <c r="DH102" s="1006"/>
      <c r="DI102" s="1006"/>
      <c r="DJ102" s="1006"/>
      <c r="DK102" s="1007"/>
      <c r="DL102" s="1005" t="s">
        <v>593</v>
      </c>
      <c r="DM102" s="1006"/>
      <c r="DN102" s="1006"/>
      <c r="DO102" s="1006"/>
      <c r="DP102" s="1007"/>
      <c r="DQ102" s="1005" t="s">
        <v>596</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303</v>
      </c>
      <c r="AG109" s="949"/>
      <c r="AH109" s="949"/>
      <c r="AI109" s="949"/>
      <c r="AJ109" s="950"/>
      <c r="AK109" s="951" t="s">
        <v>302</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303</v>
      </c>
      <c r="BW109" s="949"/>
      <c r="BX109" s="949"/>
      <c r="BY109" s="949"/>
      <c r="BZ109" s="950"/>
      <c r="CA109" s="951" t="s">
        <v>302</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303</v>
      </c>
      <c r="DM109" s="949"/>
      <c r="DN109" s="949"/>
      <c r="DO109" s="949"/>
      <c r="DP109" s="950"/>
      <c r="DQ109" s="951" t="s">
        <v>302</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216643</v>
      </c>
      <c r="AB110" s="942"/>
      <c r="AC110" s="942"/>
      <c r="AD110" s="942"/>
      <c r="AE110" s="943"/>
      <c r="AF110" s="944">
        <v>210723</v>
      </c>
      <c r="AG110" s="942"/>
      <c r="AH110" s="942"/>
      <c r="AI110" s="942"/>
      <c r="AJ110" s="943"/>
      <c r="AK110" s="944">
        <v>211881</v>
      </c>
      <c r="AL110" s="942"/>
      <c r="AM110" s="942"/>
      <c r="AN110" s="942"/>
      <c r="AO110" s="943"/>
      <c r="AP110" s="945">
        <v>21.1</v>
      </c>
      <c r="AQ110" s="946"/>
      <c r="AR110" s="946"/>
      <c r="AS110" s="946"/>
      <c r="AT110" s="947"/>
      <c r="AU110" s="981" t="s">
        <v>72</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2066211</v>
      </c>
      <c r="BR110" s="889"/>
      <c r="BS110" s="889"/>
      <c r="BT110" s="889"/>
      <c r="BU110" s="889"/>
      <c r="BV110" s="889">
        <v>1995428</v>
      </c>
      <c r="BW110" s="889"/>
      <c r="BX110" s="889"/>
      <c r="BY110" s="889"/>
      <c r="BZ110" s="889"/>
      <c r="CA110" s="889">
        <v>2001918</v>
      </c>
      <c r="CB110" s="889"/>
      <c r="CC110" s="889"/>
      <c r="CD110" s="889"/>
      <c r="CE110" s="889"/>
      <c r="CF110" s="913">
        <v>198.9</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434</v>
      </c>
      <c r="DM110" s="889"/>
      <c r="DN110" s="889"/>
      <c r="DO110" s="889"/>
      <c r="DP110" s="889"/>
      <c r="DQ110" s="889" t="s">
        <v>435</v>
      </c>
      <c r="DR110" s="889"/>
      <c r="DS110" s="889"/>
      <c r="DT110" s="889"/>
      <c r="DU110" s="889"/>
      <c r="DV110" s="890" t="s">
        <v>435</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435</v>
      </c>
      <c r="AB111" s="970"/>
      <c r="AC111" s="970"/>
      <c r="AD111" s="970"/>
      <c r="AE111" s="971"/>
      <c r="AF111" s="972" t="s">
        <v>387</v>
      </c>
      <c r="AG111" s="970"/>
      <c r="AH111" s="970"/>
      <c r="AI111" s="970"/>
      <c r="AJ111" s="971"/>
      <c r="AK111" s="972" t="s">
        <v>433</v>
      </c>
      <c r="AL111" s="970"/>
      <c r="AM111" s="970"/>
      <c r="AN111" s="970"/>
      <c r="AO111" s="971"/>
      <c r="AP111" s="973" t="s">
        <v>435</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v>29087</v>
      </c>
      <c r="BR111" s="861"/>
      <c r="BS111" s="861"/>
      <c r="BT111" s="861"/>
      <c r="BU111" s="861"/>
      <c r="BV111" s="861">
        <v>26048</v>
      </c>
      <c r="BW111" s="861"/>
      <c r="BX111" s="861"/>
      <c r="BY111" s="861"/>
      <c r="BZ111" s="861"/>
      <c r="CA111" s="861">
        <v>23009</v>
      </c>
      <c r="CB111" s="861"/>
      <c r="CC111" s="861"/>
      <c r="CD111" s="861"/>
      <c r="CE111" s="861"/>
      <c r="CF111" s="922">
        <v>2.2999999999999998</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440</v>
      </c>
      <c r="DM111" s="861"/>
      <c r="DN111" s="861"/>
      <c r="DO111" s="861"/>
      <c r="DP111" s="861"/>
      <c r="DQ111" s="861" t="s">
        <v>435</v>
      </c>
      <c r="DR111" s="861"/>
      <c r="DS111" s="861"/>
      <c r="DT111" s="861"/>
      <c r="DU111" s="861"/>
      <c r="DV111" s="838" t="s">
        <v>433</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433</v>
      </c>
      <c r="AB112" s="824"/>
      <c r="AC112" s="824"/>
      <c r="AD112" s="824"/>
      <c r="AE112" s="825"/>
      <c r="AF112" s="826" t="s">
        <v>435</v>
      </c>
      <c r="AG112" s="824"/>
      <c r="AH112" s="824"/>
      <c r="AI112" s="824"/>
      <c r="AJ112" s="825"/>
      <c r="AK112" s="826" t="s">
        <v>387</v>
      </c>
      <c r="AL112" s="824"/>
      <c r="AM112" s="824"/>
      <c r="AN112" s="824"/>
      <c r="AO112" s="825"/>
      <c r="AP112" s="871" t="s">
        <v>440</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485256</v>
      </c>
      <c r="BR112" s="861"/>
      <c r="BS112" s="861"/>
      <c r="BT112" s="861"/>
      <c r="BU112" s="861"/>
      <c r="BV112" s="861">
        <v>422653</v>
      </c>
      <c r="BW112" s="861"/>
      <c r="BX112" s="861"/>
      <c r="BY112" s="861"/>
      <c r="BZ112" s="861"/>
      <c r="CA112" s="861">
        <v>289198</v>
      </c>
      <c r="CB112" s="861"/>
      <c r="CC112" s="861"/>
      <c r="CD112" s="861"/>
      <c r="CE112" s="861"/>
      <c r="CF112" s="922">
        <v>28.7</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445</v>
      </c>
      <c r="DH112" s="861"/>
      <c r="DI112" s="861"/>
      <c r="DJ112" s="861"/>
      <c r="DK112" s="861"/>
      <c r="DL112" s="861" t="s">
        <v>433</v>
      </c>
      <c r="DM112" s="861"/>
      <c r="DN112" s="861"/>
      <c r="DO112" s="861"/>
      <c r="DP112" s="861"/>
      <c r="DQ112" s="861" t="s">
        <v>435</v>
      </c>
      <c r="DR112" s="861"/>
      <c r="DS112" s="861"/>
      <c r="DT112" s="861"/>
      <c r="DU112" s="861"/>
      <c r="DV112" s="838" t="s">
        <v>435</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35535</v>
      </c>
      <c r="AB113" s="970"/>
      <c r="AC113" s="970"/>
      <c r="AD113" s="970"/>
      <c r="AE113" s="971"/>
      <c r="AF113" s="972">
        <v>36969</v>
      </c>
      <c r="AG113" s="970"/>
      <c r="AH113" s="970"/>
      <c r="AI113" s="970"/>
      <c r="AJ113" s="971"/>
      <c r="AK113" s="972">
        <v>45586</v>
      </c>
      <c r="AL113" s="970"/>
      <c r="AM113" s="970"/>
      <c r="AN113" s="970"/>
      <c r="AO113" s="971"/>
      <c r="AP113" s="973">
        <v>4.5</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19774</v>
      </c>
      <c r="BR113" s="861"/>
      <c r="BS113" s="861"/>
      <c r="BT113" s="861"/>
      <c r="BU113" s="861"/>
      <c r="BV113" s="861">
        <v>10355</v>
      </c>
      <c r="BW113" s="861"/>
      <c r="BX113" s="861"/>
      <c r="BY113" s="861"/>
      <c r="BZ113" s="861"/>
      <c r="CA113" s="861">
        <v>4345</v>
      </c>
      <c r="CB113" s="861"/>
      <c r="CC113" s="861"/>
      <c r="CD113" s="861"/>
      <c r="CE113" s="861"/>
      <c r="CF113" s="922">
        <v>0.4</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29087</v>
      </c>
      <c r="DH113" s="824"/>
      <c r="DI113" s="824"/>
      <c r="DJ113" s="824"/>
      <c r="DK113" s="825"/>
      <c r="DL113" s="826">
        <v>26048</v>
      </c>
      <c r="DM113" s="824"/>
      <c r="DN113" s="824"/>
      <c r="DO113" s="824"/>
      <c r="DP113" s="825"/>
      <c r="DQ113" s="826">
        <v>23009</v>
      </c>
      <c r="DR113" s="824"/>
      <c r="DS113" s="824"/>
      <c r="DT113" s="824"/>
      <c r="DU113" s="825"/>
      <c r="DV113" s="871">
        <v>2.2999999999999998</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8699</v>
      </c>
      <c r="AB114" s="824"/>
      <c r="AC114" s="824"/>
      <c r="AD114" s="824"/>
      <c r="AE114" s="825"/>
      <c r="AF114" s="826">
        <v>9509</v>
      </c>
      <c r="AG114" s="824"/>
      <c r="AH114" s="824"/>
      <c r="AI114" s="824"/>
      <c r="AJ114" s="825"/>
      <c r="AK114" s="826">
        <v>6123</v>
      </c>
      <c r="AL114" s="824"/>
      <c r="AM114" s="824"/>
      <c r="AN114" s="824"/>
      <c r="AO114" s="825"/>
      <c r="AP114" s="871">
        <v>0.6</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311688</v>
      </c>
      <c r="BR114" s="861"/>
      <c r="BS114" s="861"/>
      <c r="BT114" s="861"/>
      <c r="BU114" s="861"/>
      <c r="BV114" s="861">
        <v>290040</v>
      </c>
      <c r="BW114" s="861"/>
      <c r="BX114" s="861"/>
      <c r="BY114" s="861"/>
      <c r="BZ114" s="861"/>
      <c r="CA114" s="861">
        <v>259522</v>
      </c>
      <c r="CB114" s="861"/>
      <c r="CC114" s="861"/>
      <c r="CD114" s="861"/>
      <c r="CE114" s="861"/>
      <c r="CF114" s="922">
        <v>25.8</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434</v>
      </c>
      <c r="DH114" s="824"/>
      <c r="DI114" s="824"/>
      <c r="DJ114" s="824"/>
      <c r="DK114" s="825"/>
      <c r="DL114" s="826" t="s">
        <v>452</v>
      </c>
      <c r="DM114" s="824"/>
      <c r="DN114" s="824"/>
      <c r="DO114" s="824"/>
      <c r="DP114" s="825"/>
      <c r="DQ114" s="826" t="s">
        <v>452</v>
      </c>
      <c r="DR114" s="824"/>
      <c r="DS114" s="824"/>
      <c r="DT114" s="824"/>
      <c r="DU114" s="825"/>
      <c r="DV114" s="871" t="s">
        <v>434</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3045</v>
      </c>
      <c r="AB115" s="970"/>
      <c r="AC115" s="970"/>
      <c r="AD115" s="970"/>
      <c r="AE115" s="971"/>
      <c r="AF115" s="972">
        <v>3040</v>
      </c>
      <c r="AG115" s="970"/>
      <c r="AH115" s="970"/>
      <c r="AI115" s="970"/>
      <c r="AJ115" s="971"/>
      <c r="AK115" s="972">
        <v>3038</v>
      </c>
      <c r="AL115" s="970"/>
      <c r="AM115" s="970"/>
      <c r="AN115" s="970"/>
      <c r="AO115" s="971"/>
      <c r="AP115" s="973">
        <v>0.3</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v>7151</v>
      </c>
      <c r="BR115" s="861"/>
      <c r="BS115" s="861"/>
      <c r="BT115" s="861"/>
      <c r="BU115" s="861"/>
      <c r="BV115" s="861">
        <v>6162</v>
      </c>
      <c r="BW115" s="861"/>
      <c r="BX115" s="861"/>
      <c r="BY115" s="861"/>
      <c r="BZ115" s="861"/>
      <c r="CA115" s="861">
        <v>401</v>
      </c>
      <c r="CB115" s="861"/>
      <c r="CC115" s="861"/>
      <c r="CD115" s="861"/>
      <c r="CE115" s="861"/>
      <c r="CF115" s="922">
        <v>0</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439</v>
      </c>
      <c r="DH115" s="824"/>
      <c r="DI115" s="824"/>
      <c r="DJ115" s="824"/>
      <c r="DK115" s="825"/>
      <c r="DL115" s="826" t="s">
        <v>439</v>
      </c>
      <c r="DM115" s="824"/>
      <c r="DN115" s="824"/>
      <c r="DO115" s="824"/>
      <c r="DP115" s="825"/>
      <c r="DQ115" s="826" t="s">
        <v>387</v>
      </c>
      <c r="DR115" s="824"/>
      <c r="DS115" s="824"/>
      <c r="DT115" s="824"/>
      <c r="DU115" s="825"/>
      <c r="DV115" s="871" t="s">
        <v>387</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435</v>
      </c>
      <c r="AB116" s="824"/>
      <c r="AC116" s="824"/>
      <c r="AD116" s="824"/>
      <c r="AE116" s="825"/>
      <c r="AF116" s="826" t="s">
        <v>439</v>
      </c>
      <c r="AG116" s="824"/>
      <c r="AH116" s="824"/>
      <c r="AI116" s="824"/>
      <c r="AJ116" s="825"/>
      <c r="AK116" s="826" t="s">
        <v>440</v>
      </c>
      <c r="AL116" s="824"/>
      <c r="AM116" s="824"/>
      <c r="AN116" s="824"/>
      <c r="AO116" s="825"/>
      <c r="AP116" s="871" t="s">
        <v>440</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435</v>
      </c>
      <c r="BR116" s="861"/>
      <c r="BS116" s="861"/>
      <c r="BT116" s="861"/>
      <c r="BU116" s="861"/>
      <c r="BV116" s="861" t="s">
        <v>445</v>
      </c>
      <c r="BW116" s="861"/>
      <c r="BX116" s="861"/>
      <c r="BY116" s="861"/>
      <c r="BZ116" s="861"/>
      <c r="CA116" s="861" t="s">
        <v>387</v>
      </c>
      <c r="CB116" s="861"/>
      <c r="CC116" s="861"/>
      <c r="CD116" s="861"/>
      <c r="CE116" s="861"/>
      <c r="CF116" s="922" t="s">
        <v>439</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387</v>
      </c>
      <c r="DH116" s="824"/>
      <c r="DI116" s="824"/>
      <c r="DJ116" s="824"/>
      <c r="DK116" s="825"/>
      <c r="DL116" s="826" t="s">
        <v>445</v>
      </c>
      <c r="DM116" s="824"/>
      <c r="DN116" s="824"/>
      <c r="DO116" s="824"/>
      <c r="DP116" s="825"/>
      <c r="DQ116" s="826" t="s">
        <v>433</v>
      </c>
      <c r="DR116" s="824"/>
      <c r="DS116" s="824"/>
      <c r="DT116" s="824"/>
      <c r="DU116" s="825"/>
      <c r="DV116" s="871" t="s">
        <v>433</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263922</v>
      </c>
      <c r="AB117" s="956"/>
      <c r="AC117" s="956"/>
      <c r="AD117" s="956"/>
      <c r="AE117" s="957"/>
      <c r="AF117" s="958">
        <v>260241</v>
      </c>
      <c r="AG117" s="956"/>
      <c r="AH117" s="956"/>
      <c r="AI117" s="956"/>
      <c r="AJ117" s="957"/>
      <c r="AK117" s="958">
        <v>266628</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445</v>
      </c>
      <c r="BR117" s="861"/>
      <c r="BS117" s="861"/>
      <c r="BT117" s="861"/>
      <c r="BU117" s="861"/>
      <c r="BV117" s="861" t="s">
        <v>445</v>
      </c>
      <c r="BW117" s="861"/>
      <c r="BX117" s="861"/>
      <c r="BY117" s="861"/>
      <c r="BZ117" s="861"/>
      <c r="CA117" s="861" t="s">
        <v>435</v>
      </c>
      <c r="CB117" s="861"/>
      <c r="CC117" s="861"/>
      <c r="CD117" s="861"/>
      <c r="CE117" s="861"/>
      <c r="CF117" s="922" t="s">
        <v>387</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445</v>
      </c>
      <c r="DH117" s="824"/>
      <c r="DI117" s="824"/>
      <c r="DJ117" s="824"/>
      <c r="DK117" s="825"/>
      <c r="DL117" s="826" t="s">
        <v>439</v>
      </c>
      <c r="DM117" s="824"/>
      <c r="DN117" s="824"/>
      <c r="DO117" s="824"/>
      <c r="DP117" s="825"/>
      <c r="DQ117" s="826" t="s">
        <v>434</v>
      </c>
      <c r="DR117" s="824"/>
      <c r="DS117" s="824"/>
      <c r="DT117" s="824"/>
      <c r="DU117" s="825"/>
      <c r="DV117" s="871" t="s">
        <v>445</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303</v>
      </c>
      <c r="AG118" s="949"/>
      <c r="AH118" s="949"/>
      <c r="AI118" s="949"/>
      <c r="AJ118" s="950"/>
      <c r="AK118" s="951" t="s">
        <v>302</v>
      </c>
      <c r="AL118" s="949"/>
      <c r="AM118" s="949"/>
      <c r="AN118" s="949"/>
      <c r="AO118" s="950"/>
      <c r="AP118" s="952" t="s">
        <v>427</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435</v>
      </c>
      <c r="BR118" s="892"/>
      <c r="BS118" s="892"/>
      <c r="BT118" s="892"/>
      <c r="BU118" s="892"/>
      <c r="BV118" s="892" t="s">
        <v>433</v>
      </c>
      <c r="BW118" s="892"/>
      <c r="BX118" s="892"/>
      <c r="BY118" s="892"/>
      <c r="BZ118" s="892"/>
      <c r="CA118" s="892" t="s">
        <v>445</v>
      </c>
      <c r="CB118" s="892"/>
      <c r="CC118" s="892"/>
      <c r="CD118" s="892"/>
      <c r="CE118" s="892"/>
      <c r="CF118" s="922" t="s">
        <v>445</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445</v>
      </c>
      <c r="DH118" s="824"/>
      <c r="DI118" s="824"/>
      <c r="DJ118" s="824"/>
      <c r="DK118" s="825"/>
      <c r="DL118" s="826" t="s">
        <v>445</v>
      </c>
      <c r="DM118" s="824"/>
      <c r="DN118" s="824"/>
      <c r="DO118" s="824"/>
      <c r="DP118" s="825"/>
      <c r="DQ118" s="826" t="s">
        <v>445</v>
      </c>
      <c r="DR118" s="824"/>
      <c r="DS118" s="824"/>
      <c r="DT118" s="824"/>
      <c r="DU118" s="825"/>
      <c r="DV118" s="871" t="s">
        <v>435</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433</v>
      </c>
      <c r="AB119" s="942"/>
      <c r="AC119" s="942"/>
      <c r="AD119" s="942"/>
      <c r="AE119" s="943"/>
      <c r="AF119" s="944" t="s">
        <v>439</v>
      </c>
      <c r="AG119" s="942"/>
      <c r="AH119" s="942"/>
      <c r="AI119" s="942"/>
      <c r="AJ119" s="943"/>
      <c r="AK119" s="944" t="s">
        <v>445</v>
      </c>
      <c r="AL119" s="942"/>
      <c r="AM119" s="942"/>
      <c r="AN119" s="942"/>
      <c r="AO119" s="943"/>
      <c r="AP119" s="945" t="s">
        <v>435</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464</v>
      </c>
      <c r="BP119" s="925"/>
      <c r="BQ119" s="929">
        <v>2919167</v>
      </c>
      <c r="BR119" s="892"/>
      <c r="BS119" s="892"/>
      <c r="BT119" s="892"/>
      <c r="BU119" s="892"/>
      <c r="BV119" s="892">
        <v>2750686</v>
      </c>
      <c r="BW119" s="892"/>
      <c r="BX119" s="892"/>
      <c r="BY119" s="892"/>
      <c r="BZ119" s="892"/>
      <c r="CA119" s="892">
        <v>2578393</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433</v>
      </c>
      <c r="DH119" s="807"/>
      <c r="DI119" s="807"/>
      <c r="DJ119" s="807"/>
      <c r="DK119" s="808"/>
      <c r="DL119" s="809" t="s">
        <v>439</v>
      </c>
      <c r="DM119" s="807"/>
      <c r="DN119" s="807"/>
      <c r="DO119" s="807"/>
      <c r="DP119" s="808"/>
      <c r="DQ119" s="809" t="s">
        <v>439</v>
      </c>
      <c r="DR119" s="807"/>
      <c r="DS119" s="807"/>
      <c r="DT119" s="807"/>
      <c r="DU119" s="808"/>
      <c r="DV119" s="895" t="s">
        <v>433</v>
      </c>
      <c r="DW119" s="896"/>
      <c r="DX119" s="896"/>
      <c r="DY119" s="896"/>
      <c r="DZ119" s="897"/>
    </row>
    <row r="120" spans="1:130" s="247" customFormat="1" ht="26.25" customHeight="1" x14ac:dyDescent="0.15">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433</v>
      </c>
      <c r="AB120" s="824"/>
      <c r="AC120" s="824"/>
      <c r="AD120" s="824"/>
      <c r="AE120" s="825"/>
      <c r="AF120" s="826" t="s">
        <v>445</v>
      </c>
      <c r="AG120" s="824"/>
      <c r="AH120" s="824"/>
      <c r="AI120" s="824"/>
      <c r="AJ120" s="825"/>
      <c r="AK120" s="826" t="s">
        <v>440</v>
      </c>
      <c r="AL120" s="824"/>
      <c r="AM120" s="824"/>
      <c r="AN120" s="824"/>
      <c r="AO120" s="825"/>
      <c r="AP120" s="871" t="s">
        <v>445</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3374224</v>
      </c>
      <c r="BR120" s="889"/>
      <c r="BS120" s="889"/>
      <c r="BT120" s="889"/>
      <c r="BU120" s="889"/>
      <c r="BV120" s="889">
        <v>2737809</v>
      </c>
      <c r="BW120" s="889"/>
      <c r="BX120" s="889"/>
      <c r="BY120" s="889"/>
      <c r="BZ120" s="889"/>
      <c r="CA120" s="889">
        <v>2433734</v>
      </c>
      <c r="CB120" s="889"/>
      <c r="CC120" s="889"/>
      <c r="CD120" s="889"/>
      <c r="CE120" s="889"/>
      <c r="CF120" s="913">
        <v>241.8</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393823</v>
      </c>
      <c r="DH120" s="889"/>
      <c r="DI120" s="889"/>
      <c r="DJ120" s="889"/>
      <c r="DK120" s="889"/>
      <c r="DL120" s="889">
        <v>340251</v>
      </c>
      <c r="DM120" s="889"/>
      <c r="DN120" s="889"/>
      <c r="DO120" s="889"/>
      <c r="DP120" s="889"/>
      <c r="DQ120" s="889">
        <v>210483</v>
      </c>
      <c r="DR120" s="889"/>
      <c r="DS120" s="889"/>
      <c r="DT120" s="889"/>
      <c r="DU120" s="889"/>
      <c r="DV120" s="890">
        <v>20.9</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3038</v>
      </c>
      <c r="AB121" s="824"/>
      <c r="AC121" s="824"/>
      <c r="AD121" s="824"/>
      <c r="AE121" s="825"/>
      <c r="AF121" s="826">
        <v>3038</v>
      </c>
      <c r="AG121" s="824"/>
      <c r="AH121" s="824"/>
      <c r="AI121" s="824"/>
      <c r="AJ121" s="825"/>
      <c r="AK121" s="826">
        <v>3038</v>
      </c>
      <c r="AL121" s="824"/>
      <c r="AM121" s="824"/>
      <c r="AN121" s="824"/>
      <c r="AO121" s="825"/>
      <c r="AP121" s="871">
        <v>0.3</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t="s">
        <v>445</v>
      </c>
      <c r="BR121" s="861"/>
      <c r="BS121" s="861"/>
      <c r="BT121" s="861"/>
      <c r="BU121" s="861"/>
      <c r="BV121" s="861" t="s">
        <v>435</v>
      </c>
      <c r="BW121" s="861"/>
      <c r="BX121" s="861"/>
      <c r="BY121" s="861"/>
      <c r="BZ121" s="861"/>
      <c r="CA121" s="861" t="s">
        <v>445</v>
      </c>
      <c r="CB121" s="861"/>
      <c r="CC121" s="861"/>
      <c r="CD121" s="861"/>
      <c r="CE121" s="861"/>
      <c r="CF121" s="922" t="s">
        <v>445</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v>90964</v>
      </c>
      <c r="DH121" s="861"/>
      <c r="DI121" s="861"/>
      <c r="DJ121" s="861"/>
      <c r="DK121" s="861"/>
      <c r="DL121" s="861">
        <v>82259</v>
      </c>
      <c r="DM121" s="861"/>
      <c r="DN121" s="861"/>
      <c r="DO121" s="861"/>
      <c r="DP121" s="861"/>
      <c r="DQ121" s="861">
        <v>78715</v>
      </c>
      <c r="DR121" s="861"/>
      <c r="DS121" s="861"/>
      <c r="DT121" s="861"/>
      <c r="DU121" s="861"/>
      <c r="DV121" s="838">
        <v>7.8</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439</v>
      </c>
      <c r="AB122" s="824"/>
      <c r="AC122" s="824"/>
      <c r="AD122" s="824"/>
      <c r="AE122" s="825"/>
      <c r="AF122" s="826" t="s">
        <v>439</v>
      </c>
      <c r="AG122" s="824"/>
      <c r="AH122" s="824"/>
      <c r="AI122" s="824"/>
      <c r="AJ122" s="825"/>
      <c r="AK122" s="826" t="s">
        <v>387</v>
      </c>
      <c r="AL122" s="824"/>
      <c r="AM122" s="824"/>
      <c r="AN122" s="824"/>
      <c r="AO122" s="825"/>
      <c r="AP122" s="871" t="s">
        <v>435</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1755992</v>
      </c>
      <c r="BR122" s="892"/>
      <c r="BS122" s="892"/>
      <c r="BT122" s="892"/>
      <c r="BU122" s="892"/>
      <c r="BV122" s="892">
        <v>1689155</v>
      </c>
      <c r="BW122" s="892"/>
      <c r="BX122" s="892"/>
      <c r="BY122" s="892"/>
      <c r="BZ122" s="892"/>
      <c r="CA122" s="892">
        <v>1849027</v>
      </c>
      <c r="CB122" s="892"/>
      <c r="CC122" s="892"/>
      <c r="CD122" s="892"/>
      <c r="CE122" s="892"/>
      <c r="CF122" s="893">
        <v>183.7</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439</v>
      </c>
      <c r="DH122" s="861"/>
      <c r="DI122" s="861"/>
      <c r="DJ122" s="861"/>
      <c r="DK122" s="861"/>
      <c r="DL122" s="861" t="s">
        <v>435</v>
      </c>
      <c r="DM122" s="861"/>
      <c r="DN122" s="861"/>
      <c r="DO122" s="861"/>
      <c r="DP122" s="861"/>
      <c r="DQ122" s="861" t="s">
        <v>435</v>
      </c>
      <c r="DR122" s="861"/>
      <c r="DS122" s="861"/>
      <c r="DT122" s="861"/>
      <c r="DU122" s="861"/>
      <c r="DV122" s="838" t="s">
        <v>445</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435</v>
      </c>
      <c r="AB123" s="824"/>
      <c r="AC123" s="824"/>
      <c r="AD123" s="824"/>
      <c r="AE123" s="825"/>
      <c r="AF123" s="826" t="s">
        <v>435</v>
      </c>
      <c r="AG123" s="824"/>
      <c r="AH123" s="824"/>
      <c r="AI123" s="824"/>
      <c r="AJ123" s="825"/>
      <c r="AK123" s="826" t="s">
        <v>445</v>
      </c>
      <c r="AL123" s="824"/>
      <c r="AM123" s="824"/>
      <c r="AN123" s="824"/>
      <c r="AO123" s="825"/>
      <c r="AP123" s="871" t="s">
        <v>445</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475</v>
      </c>
      <c r="BP123" s="925"/>
      <c r="BQ123" s="879">
        <v>5130216</v>
      </c>
      <c r="BR123" s="880"/>
      <c r="BS123" s="880"/>
      <c r="BT123" s="880"/>
      <c r="BU123" s="880"/>
      <c r="BV123" s="880">
        <v>4426964</v>
      </c>
      <c r="BW123" s="880"/>
      <c r="BX123" s="880"/>
      <c r="BY123" s="880"/>
      <c r="BZ123" s="880"/>
      <c r="CA123" s="880">
        <v>4282761</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t="s">
        <v>445</v>
      </c>
      <c r="DH123" s="824"/>
      <c r="DI123" s="824"/>
      <c r="DJ123" s="824"/>
      <c r="DK123" s="825"/>
      <c r="DL123" s="826" t="s">
        <v>445</v>
      </c>
      <c r="DM123" s="824"/>
      <c r="DN123" s="824"/>
      <c r="DO123" s="824"/>
      <c r="DP123" s="825"/>
      <c r="DQ123" s="826" t="s">
        <v>434</v>
      </c>
      <c r="DR123" s="824"/>
      <c r="DS123" s="824"/>
      <c r="DT123" s="824"/>
      <c r="DU123" s="825"/>
      <c r="DV123" s="871" t="s">
        <v>445</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435</v>
      </c>
      <c r="AB124" s="824"/>
      <c r="AC124" s="824"/>
      <c r="AD124" s="824"/>
      <c r="AE124" s="825"/>
      <c r="AF124" s="826" t="s">
        <v>445</v>
      </c>
      <c r="AG124" s="824"/>
      <c r="AH124" s="824"/>
      <c r="AI124" s="824"/>
      <c r="AJ124" s="825"/>
      <c r="AK124" s="826" t="s">
        <v>434</v>
      </c>
      <c r="AL124" s="824"/>
      <c r="AM124" s="824"/>
      <c r="AN124" s="824"/>
      <c r="AO124" s="825"/>
      <c r="AP124" s="871" t="s">
        <v>435</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434</v>
      </c>
      <c r="BR124" s="878"/>
      <c r="BS124" s="878"/>
      <c r="BT124" s="878"/>
      <c r="BU124" s="878"/>
      <c r="BV124" s="878" t="s">
        <v>445</v>
      </c>
      <c r="BW124" s="878"/>
      <c r="BX124" s="878"/>
      <c r="BY124" s="878"/>
      <c r="BZ124" s="878"/>
      <c r="CA124" s="878" t="s">
        <v>440</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v>469</v>
      </c>
      <c r="DH124" s="807"/>
      <c r="DI124" s="807"/>
      <c r="DJ124" s="807"/>
      <c r="DK124" s="808"/>
      <c r="DL124" s="809">
        <v>143</v>
      </c>
      <c r="DM124" s="807"/>
      <c r="DN124" s="807"/>
      <c r="DO124" s="807"/>
      <c r="DP124" s="808"/>
      <c r="DQ124" s="809" t="s">
        <v>440</v>
      </c>
      <c r="DR124" s="807"/>
      <c r="DS124" s="807"/>
      <c r="DT124" s="807"/>
      <c r="DU124" s="808"/>
      <c r="DV124" s="895" t="s">
        <v>434</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435</v>
      </c>
      <c r="AB125" s="824"/>
      <c r="AC125" s="824"/>
      <c r="AD125" s="824"/>
      <c r="AE125" s="825"/>
      <c r="AF125" s="826" t="s">
        <v>439</v>
      </c>
      <c r="AG125" s="824"/>
      <c r="AH125" s="824"/>
      <c r="AI125" s="824"/>
      <c r="AJ125" s="825"/>
      <c r="AK125" s="826" t="s">
        <v>439</v>
      </c>
      <c r="AL125" s="824"/>
      <c r="AM125" s="824"/>
      <c r="AN125" s="824"/>
      <c r="AO125" s="825"/>
      <c r="AP125" s="871" t="s">
        <v>434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435</v>
      </c>
      <c r="DH125" s="889"/>
      <c r="DI125" s="889"/>
      <c r="DJ125" s="889"/>
      <c r="DK125" s="889"/>
      <c r="DL125" s="889" t="s">
        <v>439</v>
      </c>
      <c r="DM125" s="889"/>
      <c r="DN125" s="889"/>
      <c r="DO125" s="889"/>
      <c r="DP125" s="889"/>
      <c r="DQ125" s="889" t="s">
        <v>439</v>
      </c>
      <c r="DR125" s="889"/>
      <c r="DS125" s="889"/>
      <c r="DT125" s="889"/>
      <c r="DU125" s="889"/>
      <c r="DV125" s="890" t="s">
        <v>434</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434</v>
      </c>
      <c r="AB126" s="824"/>
      <c r="AC126" s="824"/>
      <c r="AD126" s="824"/>
      <c r="AE126" s="825"/>
      <c r="AF126" s="826" t="s">
        <v>434</v>
      </c>
      <c r="AG126" s="824"/>
      <c r="AH126" s="824"/>
      <c r="AI126" s="824"/>
      <c r="AJ126" s="825"/>
      <c r="AK126" s="826" t="s">
        <v>440</v>
      </c>
      <c r="AL126" s="824"/>
      <c r="AM126" s="824"/>
      <c r="AN126" s="824"/>
      <c r="AO126" s="825"/>
      <c r="AP126" s="871" t="s">
        <v>440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439</v>
      </c>
      <c r="DH126" s="861"/>
      <c r="DI126" s="861"/>
      <c r="DJ126" s="861"/>
      <c r="DK126" s="861"/>
      <c r="DL126" s="861" t="s">
        <v>439</v>
      </c>
      <c r="DM126" s="861"/>
      <c r="DN126" s="861"/>
      <c r="DO126" s="861"/>
      <c r="DP126" s="861"/>
      <c r="DQ126" s="861" t="s">
        <v>435</v>
      </c>
      <c r="DR126" s="861"/>
      <c r="DS126" s="861"/>
      <c r="DT126" s="861"/>
      <c r="DU126" s="861"/>
      <c r="DV126" s="838" t="s">
        <v>439</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7</v>
      </c>
      <c r="AB127" s="824"/>
      <c r="AC127" s="824"/>
      <c r="AD127" s="824"/>
      <c r="AE127" s="825"/>
      <c r="AF127" s="826">
        <v>2</v>
      </c>
      <c r="AG127" s="824"/>
      <c r="AH127" s="824"/>
      <c r="AI127" s="824"/>
      <c r="AJ127" s="825"/>
      <c r="AK127" s="826" t="s">
        <v>439</v>
      </c>
      <c r="AL127" s="824"/>
      <c r="AM127" s="824"/>
      <c r="AN127" s="824"/>
      <c r="AO127" s="825"/>
      <c r="AP127" s="871" t="s">
        <v>439</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434</v>
      </c>
      <c r="DH127" s="861"/>
      <c r="DI127" s="861"/>
      <c r="DJ127" s="861"/>
      <c r="DK127" s="861"/>
      <c r="DL127" s="861" t="s">
        <v>439</v>
      </c>
      <c r="DM127" s="861"/>
      <c r="DN127" s="861"/>
      <c r="DO127" s="861"/>
      <c r="DP127" s="861"/>
      <c r="DQ127" s="861" t="s">
        <v>440</v>
      </c>
      <c r="DR127" s="861"/>
      <c r="DS127" s="861"/>
      <c r="DT127" s="861"/>
      <c r="DU127" s="861"/>
      <c r="DV127" s="838" t="s">
        <v>434</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t="s">
        <v>387</v>
      </c>
      <c r="AB128" s="845"/>
      <c r="AC128" s="845"/>
      <c r="AD128" s="845"/>
      <c r="AE128" s="846"/>
      <c r="AF128" s="847" t="s">
        <v>434</v>
      </c>
      <c r="AG128" s="845"/>
      <c r="AH128" s="845"/>
      <c r="AI128" s="845"/>
      <c r="AJ128" s="846"/>
      <c r="AK128" s="847" t="s">
        <v>434</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387</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v>7151</v>
      </c>
      <c r="DH128" s="835"/>
      <c r="DI128" s="835"/>
      <c r="DJ128" s="835"/>
      <c r="DK128" s="835"/>
      <c r="DL128" s="835">
        <v>6162</v>
      </c>
      <c r="DM128" s="835"/>
      <c r="DN128" s="835"/>
      <c r="DO128" s="835"/>
      <c r="DP128" s="835"/>
      <c r="DQ128" s="835">
        <v>401</v>
      </c>
      <c r="DR128" s="835"/>
      <c r="DS128" s="835"/>
      <c r="DT128" s="835"/>
      <c r="DU128" s="835"/>
      <c r="DV128" s="836">
        <v>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1258538</v>
      </c>
      <c r="AB129" s="824"/>
      <c r="AC129" s="824"/>
      <c r="AD129" s="824"/>
      <c r="AE129" s="825"/>
      <c r="AF129" s="826">
        <v>1189017</v>
      </c>
      <c r="AG129" s="824"/>
      <c r="AH129" s="824"/>
      <c r="AI129" s="824"/>
      <c r="AJ129" s="825"/>
      <c r="AK129" s="826">
        <v>1192672</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387</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206489</v>
      </c>
      <c r="AB130" s="824"/>
      <c r="AC130" s="824"/>
      <c r="AD130" s="824"/>
      <c r="AE130" s="825"/>
      <c r="AF130" s="826">
        <v>189634</v>
      </c>
      <c r="AG130" s="824"/>
      <c r="AH130" s="824"/>
      <c r="AI130" s="824"/>
      <c r="AJ130" s="825"/>
      <c r="AK130" s="826">
        <v>186269</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6.8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1052049</v>
      </c>
      <c r="AB131" s="807"/>
      <c r="AC131" s="807"/>
      <c r="AD131" s="807"/>
      <c r="AE131" s="808"/>
      <c r="AF131" s="809">
        <v>999383</v>
      </c>
      <c r="AG131" s="807"/>
      <c r="AH131" s="807"/>
      <c r="AI131" s="807"/>
      <c r="AJ131" s="808"/>
      <c r="AK131" s="809">
        <v>1006403</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t="s">
        <v>499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5.4591563699999996</v>
      </c>
      <c r="AB132" s="787"/>
      <c r="AC132" s="787"/>
      <c r="AD132" s="787"/>
      <c r="AE132" s="788"/>
      <c r="AF132" s="789">
        <v>7.0650591409999999</v>
      </c>
      <c r="AG132" s="787"/>
      <c r="AH132" s="787"/>
      <c r="AI132" s="787"/>
      <c r="AJ132" s="788"/>
      <c r="AK132" s="789">
        <v>7.9847734949999998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3.9</v>
      </c>
      <c r="AB133" s="766"/>
      <c r="AC133" s="766"/>
      <c r="AD133" s="766"/>
      <c r="AE133" s="767"/>
      <c r="AF133" s="765">
        <v>5.3</v>
      </c>
      <c r="AG133" s="766"/>
      <c r="AH133" s="766"/>
      <c r="AI133" s="766"/>
      <c r="AJ133" s="767"/>
      <c r="AK133" s="765">
        <v>6.8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rsqu9B9gaL50rxnykINtZstFIt4QS4oBqViPTgA5S3e4gcF2/9Dc/gp9JuEGFaKR4avd0bAwFxrj6FYkEGfWg==" saltValue="+n+a06YfW00GlMxgw/X5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AECBCvxVyEjTfdqiuITRMe0iEqXPw4bi60YyXRcHVQLKJvwDaFWf8o9qciIbYjb99ZSh+jbpsxXktbN4nyWUg==" saltValue="c6leMlGjeu4RgabajIu+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91EVRil45JwBZqOqMsua93A5j/OIyD+5rP3J2QPQjkdHbUyblxvKc2rahBim5ESVSPXXxGLX7lWWSHcK5bdrA==" saltValue="vG/LP7H34LO61+NkosMkW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511</v>
      </c>
      <c r="AL9" s="1193"/>
      <c r="AM9" s="1193"/>
      <c r="AN9" s="1194"/>
      <c r="AO9" s="313">
        <v>443398</v>
      </c>
      <c r="AP9" s="313">
        <v>394132</v>
      </c>
      <c r="AQ9" s="314">
        <v>198046</v>
      </c>
      <c r="AR9" s="315">
        <v>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512</v>
      </c>
      <c r="AL10" s="1193"/>
      <c r="AM10" s="1193"/>
      <c r="AN10" s="1194"/>
      <c r="AO10" s="316">
        <v>43340</v>
      </c>
      <c r="AP10" s="316">
        <v>38524</v>
      </c>
      <c r="AQ10" s="317">
        <v>23470</v>
      </c>
      <c r="AR10" s="318">
        <v>64.099999999999994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513</v>
      </c>
      <c r="AL11" s="1193"/>
      <c r="AM11" s="1193"/>
      <c r="AN11" s="1194"/>
      <c r="AO11" s="316">
        <v>3938</v>
      </c>
      <c r="AP11" s="316">
        <v>3500</v>
      </c>
      <c r="AQ11" s="317">
        <v>31217</v>
      </c>
      <c r="AR11" s="318">
        <v>-88.8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514</v>
      </c>
      <c r="AL12" s="1193"/>
      <c r="AM12" s="1193"/>
      <c r="AN12" s="1194"/>
      <c r="AO12" s="316" t="s">
        <v>515</v>
      </c>
      <c r="AP12" s="316" t="s">
        <v>515</v>
      </c>
      <c r="AQ12" s="317">
        <v>3147</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516</v>
      </c>
      <c r="AL13" s="1193"/>
      <c r="AM13" s="1193"/>
      <c r="AN13" s="1194"/>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517</v>
      </c>
      <c r="AL14" s="1193"/>
      <c r="AM14" s="1193"/>
      <c r="AN14" s="1194"/>
      <c r="AO14" s="316">
        <v>14053</v>
      </c>
      <c r="AP14" s="316">
        <v>12492</v>
      </c>
      <c r="AQ14" s="317">
        <v>10757</v>
      </c>
      <c r="AR14" s="318">
        <v>16.100000000000001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v>24220</v>
      </c>
      <c r="AP15" s="316">
        <v>21529</v>
      </c>
      <c r="AQ15" s="317">
        <v>4810</v>
      </c>
      <c r="AR15" s="318">
        <v>347.6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519</v>
      </c>
      <c r="AL16" s="1196"/>
      <c r="AM16" s="1196"/>
      <c r="AN16" s="1197"/>
      <c r="AO16" s="316">
        <v>-32479</v>
      </c>
      <c r="AP16" s="316">
        <v>-28870</v>
      </c>
      <c r="AQ16" s="317">
        <v>-18847</v>
      </c>
      <c r="AR16" s="318">
        <v>53.2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496470</v>
      </c>
      <c r="AP17" s="316">
        <v>441307</v>
      </c>
      <c r="AQ17" s="317">
        <v>252599</v>
      </c>
      <c r="AR17" s="318">
        <v>74.7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524</v>
      </c>
      <c r="AL21" s="1190"/>
      <c r="AM21" s="1190"/>
      <c r="AN21" s="1191"/>
      <c r="AO21" s="328">
        <v>54.22</v>
      </c>
      <c r="AP21" s="329">
        <v>22.36</v>
      </c>
      <c r="AQ21" s="330">
        <v>31.86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525</v>
      </c>
      <c r="AL22" s="1190"/>
      <c r="AM22" s="1190"/>
      <c r="AN22" s="1191"/>
      <c r="AO22" s="333">
        <v>94.2</v>
      </c>
      <c r="AP22" s="334">
        <v>95.6</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529</v>
      </c>
      <c r="AL32" s="1181"/>
      <c r="AM32" s="1181"/>
      <c r="AN32" s="1182"/>
      <c r="AO32" s="343">
        <v>211881</v>
      </c>
      <c r="AP32" s="343">
        <v>188339</v>
      </c>
      <c r="AQ32" s="344">
        <v>139617</v>
      </c>
      <c r="AR32" s="345">
        <v>34.9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530</v>
      </c>
      <c r="AL33" s="1181"/>
      <c r="AM33" s="1181"/>
      <c r="AN33" s="118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531</v>
      </c>
      <c r="AL34" s="1181"/>
      <c r="AM34" s="1181"/>
      <c r="AN34" s="1182"/>
      <c r="AO34" s="343" t="s">
        <v>515</v>
      </c>
      <c r="AP34" s="343" t="s">
        <v>515</v>
      </c>
      <c r="AQ34" s="344">
        <v>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532</v>
      </c>
      <c r="AL35" s="1181"/>
      <c r="AM35" s="1181"/>
      <c r="AN35" s="1182"/>
      <c r="AO35" s="343">
        <v>45586</v>
      </c>
      <c r="AP35" s="343">
        <v>40521</v>
      </c>
      <c r="AQ35" s="344">
        <v>32699</v>
      </c>
      <c r="AR35" s="345">
        <v>23.9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533</v>
      </c>
      <c r="AL36" s="1181"/>
      <c r="AM36" s="1181"/>
      <c r="AN36" s="1182"/>
      <c r="AO36" s="343">
        <v>6123</v>
      </c>
      <c r="AP36" s="343">
        <v>5443</v>
      </c>
      <c r="AQ36" s="344">
        <v>4068</v>
      </c>
      <c r="AR36" s="345">
        <v>33.799999999999997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534</v>
      </c>
      <c r="AL37" s="1181"/>
      <c r="AM37" s="1181"/>
      <c r="AN37" s="1182"/>
      <c r="AO37" s="343">
        <v>3038</v>
      </c>
      <c r="AP37" s="343">
        <v>2700</v>
      </c>
      <c r="AQ37" s="344">
        <v>1263</v>
      </c>
      <c r="AR37" s="345">
        <v>113.8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535</v>
      </c>
      <c r="AL38" s="1184"/>
      <c r="AM38" s="1184"/>
      <c r="AN38" s="1185"/>
      <c r="AO38" s="346" t="s">
        <v>515</v>
      </c>
      <c r="AP38" s="346" t="s">
        <v>515</v>
      </c>
      <c r="AQ38" s="347">
        <v>23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536</v>
      </c>
      <c r="AL39" s="1184"/>
      <c r="AM39" s="1184"/>
      <c r="AN39" s="1185"/>
      <c r="AO39" s="343" t="s">
        <v>515</v>
      </c>
      <c r="AP39" s="343" t="s">
        <v>515</v>
      </c>
      <c r="AQ39" s="344">
        <v>-8148</v>
      </c>
      <c r="AR39" s="345" t="s">
        <v>515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537</v>
      </c>
      <c r="AL40" s="1181"/>
      <c r="AM40" s="1181"/>
      <c r="AN40" s="1182"/>
      <c r="AO40" s="343">
        <v>-186269</v>
      </c>
      <c r="AP40" s="343">
        <v>-165572</v>
      </c>
      <c r="AQ40" s="344">
        <v>-124721</v>
      </c>
      <c r="AR40" s="345">
        <v>32.799999999999997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80359</v>
      </c>
      <c r="AP41" s="343">
        <v>71430</v>
      </c>
      <c r="AQ41" s="344">
        <v>44807</v>
      </c>
      <c r="AR41" s="345">
        <v>59.4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506</v>
      </c>
      <c r="AN49" s="1175" t="s">
        <v>541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581452</v>
      </c>
      <c r="AN51" s="365">
        <v>481334</v>
      </c>
      <c r="AO51" s="366">
        <v>13.4</v>
      </c>
      <c r="AP51" s="367">
        <v>280458</v>
      </c>
      <c r="AQ51" s="368">
        <v>-15.8</v>
      </c>
      <c r="AR51" s="369">
        <v>29.2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466232</v>
      </c>
      <c r="AN52" s="373">
        <v>385954</v>
      </c>
      <c r="AO52" s="374">
        <v>21.9</v>
      </c>
      <c r="AP52" s="375">
        <v>127286</v>
      </c>
      <c r="AQ52" s="376">
        <v>0.4</v>
      </c>
      <c r="AR52" s="377">
        <v>21.5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525691</v>
      </c>
      <c r="AN53" s="365">
        <v>434815</v>
      </c>
      <c r="AO53" s="366">
        <v>-9.6999999999999993</v>
      </c>
      <c r="AP53" s="367">
        <v>291945</v>
      </c>
      <c r="AQ53" s="368">
        <v>4.0999999999999996</v>
      </c>
      <c r="AR53" s="369">
        <v>-13.8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306035</v>
      </c>
      <c r="AN54" s="373">
        <v>253131</v>
      </c>
      <c r="AO54" s="374">
        <v>-34.4</v>
      </c>
      <c r="AP54" s="375">
        <v>127651</v>
      </c>
      <c r="AQ54" s="376">
        <v>0.3</v>
      </c>
      <c r="AR54" s="377">
        <v>-34.700000000000003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720096</v>
      </c>
      <c r="AN55" s="365">
        <v>609734</v>
      </c>
      <c r="AO55" s="366">
        <v>40.200000000000003</v>
      </c>
      <c r="AP55" s="367">
        <v>291173</v>
      </c>
      <c r="AQ55" s="368">
        <v>-0.3</v>
      </c>
      <c r="AR55" s="369">
        <v>40.5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497054</v>
      </c>
      <c r="AN56" s="373">
        <v>420876</v>
      </c>
      <c r="AO56" s="374">
        <v>66.3</v>
      </c>
      <c r="AP56" s="375">
        <v>119071</v>
      </c>
      <c r="AQ56" s="376">
        <v>-6.7</v>
      </c>
      <c r="AR56" s="377">
        <v>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796007</v>
      </c>
      <c r="AN57" s="365">
        <v>690379</v>
      </c>
      <c r="AO57" s="366">
        <v>13.2</v>
      </c>
      <c r="AP57" s="367">
        <v>271581</v>
      </c>
      <c r="AQ57" s="368">
        <v>-6.7</v>
      </c>
      <c r="AR57" s="369">
        <v>19.899999999999999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557314</v>
      </c>
      <c r="AN58" s="373">
        <v>483360</v>
      </c>
      <c r="AO58" s="374">
        <v>14.8</v>
      </c>
      <c r="AP58" s="375">
        <v>117844</v>
      </c>
      <c r="AQ58" s="376">
        <v>-1</v>
      </c>
      <c r="AR58" s="377">
        <v>15.8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601301</v>
      </c>
      <c r="AN59" s="365">
        <v>534490</v>
      </c>
      <c r="AO59" s="366">
        <v>-22.6</v>
      </c>
      <c r="AP59" s="367">
        <v>268375</v>
      </c>
      <c r="AQ59" s="368">
        <v>-1.2</v>
      </c>
      <c r="AR59" s="369">
        <v>-21.4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338154</v>
      </c>
      <c r="AN60" s="373">
        <v>300581</v>
      </c>
      <c r="AO60" s="374">
        <v>-37.799999999999997</v>
      </c>
      <c r="AP60" s="375">
        <v>119602</v>
      </c>
      <c r="AQ60" s="376">
        <v>1.5</v>
      </c>
      <c r="AR60" s="377">
        <v>-39.299999999999997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644909</v>
      </c>
      <c r="AN61" s="380">
        <v>550150</v>
      </c>
      <c r="AO61" s="381">
        <v>6.9</v>
      </c>
      <c r="AP61" s="382">
        <v>280706</v>
      </c>
      <c r="AQ61" s="383">
        <v>-4</v>
      </c>
      <c r="AR61" s="369">
        <v>10.9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432958</v>
      </c>
      <c r="AN62" s="373">
        <v>368780</v>
      </c>
      <c r="AO62" s="374">
        <v>6.2</v>
      </c>
      <c r="AP62" s="375">
        <v>122291</v>
      </c>
      <c r="AQ62" s="376">
        <v>-1.1000000000000001</v>
      </c>
      <c r="AR62" s="377">
        <v>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oThs+TczqWpAPKquVwlCCnoV5mNmBURZMNIBQom27R7zn8HACPsYqCH8HAR3diMQaDjJ7FvzhddSDSLJBkQHjQ==" saltValue="mzGRVtQ91ezxcIiI4YH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115" zoomScaleNormal="11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503</v>
      </c>
    </row>
    <row r="121" spans="125:125" ht="13.5" hidden="1" customHeight="1" x14ac:dyDescent="0.15">
      <c r="DU121" s="291"/>
    </row>
  </sheetData>
  <sheetProtection algorithmName="SHA-512" hashValue="+VuGeSzUqJk4HpS09o1Fl4rhOjOyzHRkFpBdzXEQaOE2LASggmo66ddb9vzdiq/WXirHvydJmzTU1mPB7rZsHQ==" saltValue="stYY5FqLvVfspxd63Bz76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kaDd6Y3XuF81hxEuPg4wGpyNxzVIa0JVMHpz/odZqOJqpSDH7G+2O1axGw3q7LqM3IYIRJAYgdzx1hMp6OxEFQ==" saltValue="zN6gEQf3LCEe2INRKUb+8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42.49</v>
      </c>
      <c r="G47" s="12">
        <v>48.25</v>
      </c>
      <c r="H47" s="12">
        <v>48.28</v>
      </c>
      <c r="I47" s="12">
        <v>51.06</v>
      </c>
      <c r="J47" s="13">
        <v>55.24</v>
      </c>
    </row>
    <row r="48" spans="2:10" ht="57.75" customHeight="1" x14ac:dyDescent="0.15">
      <c r="B48" s="14"/>
      <c r="C48" s="1200" t="s">
        <v>4</v>
      </c>
      <c r="D48" s="1200"/>
      <c r="E48" s="1201"/>
      <c r="F48" s="15">
        <v>7.19</v>
      </c>
      <c r="G48" s="16">
        <v>6.6</v>
      </c>
      <c r="H48" s="16">
        <v>7.07</v>
      </c>
      <c r="I48" s="16">
        <v>8.58</v>
      </c>
      <c r="J48" s="17">
        <v>9.86</v>
      </c>
    </row>
    <row r="49" spans="2:10" ht="57.75" customHeight="1" thickBot="1" x14ac:dyDescent="0.2">
      <c r="B49" s="18"/>
      <c r="C49" s="1202" t="s">
        <v>5</v>
      </c>
      <c r="D49" s="1202"/>
      <c r="E49" s="1203"/>
      <c r="F49" s="19">
        <v>1.63</v>
      </c>
      <c r="G49" s="20">
        <v>2.78</v>
      </c>
      <c r="H49" s="20" t="s">
        <v>561</v>
      </c>
      <c r="I49" s="20">
        <v>1.05</v>
      </c>
      <c r="J49" s="21">
        <v>5.64</v>
      </c>
    </row>
    <row r="50" spans="2:10" ht="13.5" customHeight="1" x14ac:dyDescent="0.15"/>
  </sheetData>
  <sheetProtection algorithmName="SHA-512" hashValue="6vRR3HOqlboEr0LrZyaQv8FnhJMUVKCsDUA/ffSHaHltdAs9fC9Dl/ESU3Kv3IG6OQcCRnob51ePVUGhrSk9UA==" saltValue="2RppLjZph34k7yEkjjUh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2021-04-29T01:42:09Z</cp:lastPrinted>
  <dcterms:created xsi:type="dcterms:W3CDTF">2021-02-05T05:00:28Z</dcterms:created>
  <dcterms:modified xsi:type="dcterms:W3CDTF">2021-04-29T01:43:25Z</dcterms:modified>
  <cp:category/>
</cp:coreProperties>
</file>