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SHICHOSON-ZAI\disk1\03-04 【決　算】財政状況資料集(H24～)\財政状況資料集(R05年度決算分)\03提出（市町村→県）\16西米良村☑\"/>
    </mc:Choice>
  </mc:AlternateContent>
  <xr:revisionPtr revIDLastSave="0" documentId="13_ncr:1_{7F979909-A379-42A0-9347-6616EDB6AE6A}" xr6:coauthVersionLast="47" xr6:coauthVersionMax="47" xr10:uidLastSave="{00000000-0000-0000-0000-000000000000}"/>
  <bookViews>
    <workbookView xWindow="-108" yWindow="-108" windowWidth="23256" windowHeight="140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<sst xmlns="http://schemas.openxmlformats.org/spreadsheetml/2006/main" count="1130" uniqueCount="559">
  <si>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</si>
  <si>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</si>
  <si>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</si>
  <si>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</si>
  <si>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</si>
  <si>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</si>
  <si>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</si>
  <si>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</si>
  <si>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</si>
  <si>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</si>
  <si>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</si>
  <si>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</si>
  <si>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</si>
  <si>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</si>
  <si>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</si>
  <si>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</si>
  <si>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</si>
  <si>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</si>
  <si>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</si>
  <si>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</si>
  <si>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</si>
  <si>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</si>
  <si>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</si>
  <si>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</si>
  <si>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</si>
  <si>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</si>
  <si>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</si>
  <si>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</si>
  <si>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</si>
  <si>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</si>
  <si>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</si>
  <si>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</si>
  <si>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</si>
  <si>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</si>
  <si>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</si>
  <si>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</si>
  <si>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</si>
  <si>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</si>
  <si>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</si>
  <si>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</si>
  <si>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</si>
  <si>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</si>
  <si>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</si>
  <si>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</si>
  <si>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</si>
  <si>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</si>
  <si>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</si>
  <si>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</si>
  <si>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</si>
  <si>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</si>
  <si>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</si>
  <si>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</si>
  <si>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</si>
  <si>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</si>
  <si>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</si>
  <si>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</si>
  <si>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</si>
  <si>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</si>
  <si>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</si>
  <si>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</si>
  <si>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</si>
  <si>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</si>
  <si>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</si>
  <si>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</si>
  <si>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</si>
  <si>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</si>
  <si>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</si>
  <si>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</si>
  <si>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</si>
  <si>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</si>
  <si>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</si>
  <si>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</si>
  <si>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</si>
  <si>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</si>
  <si>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</si>
  <si>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</si>
  <si>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</si>
  <si>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</si>
  <si>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</si>
  <si>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</si>
  <si>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</si>
  <si>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</si>
  <si>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</si>
  <si>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</si>
  <si>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</si>
  <si>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</si>
  <si>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</si>
  <si>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</si>
  <si>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</si>
  <si>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</si>
  <si>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</si>
  <si>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</si>
  <si>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</si>
  <si>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</si>
  <si>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西米良村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</si>
  <si>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</si>
  <si>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</si>
  <si>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</si>
  <si>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</si>
  <si>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</si>
  <si>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</si>
  <si>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</si>
  <si>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</si>
  <si>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</si>
  <si>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</si>
  <si>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</si>
  <si>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</si>
  <si>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</si>
  <si>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</si>
  <si>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</si>
  <si>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</si>
  <si>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</si>
  <si>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</si>
  <si>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</si>
  <si>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</si>
  <si>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</si>
  <si>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</si>
  <si>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</si>
  <si>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</si>
  <si>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</si>
  <si>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</si>
  <si>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</si>
  <si>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</si>
  <si>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</si>
  <si>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</si>
  <si>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</si>
  <si>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</si>
  <si>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</si>
  <si>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</si>
  <si>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</si>
  <si>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</si>
  <si>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</si>
  <si>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</si>
  <si>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</si>
  <si>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</si>
  <si>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</si>
  <si>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</si>
  <si>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</si>
  <si>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</si>
  <si>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</si>
  <si>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</si>
  <si>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</si>
  <si>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6"/>
  </si>
  <si>
    <t>うち日本人(％)</t>
    <phoneticPr fontId="5"/>
  </si>
  <si>
    <t>-5.0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</si>
  <si>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</si>
  <si>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</si>
  <si>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</si>
  <si>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</si>
  <si>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</si>
  <si>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</si>
  <si>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</si>
  <si>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</si>
  <si>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</si>
  <si>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</si>
  <si>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</si>
  <si>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</si>
  <si>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</si>
  <si>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</si>
  <si>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</si>
  <si>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</si>
  <si>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</si>
  <si>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</si>
  <si>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</si>
  <si>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</si>
  <si>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</si>
  <si>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</si>
  <si>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</si>
  <si>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</si>
  <si>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</si>
  <si>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</si>
  <si>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</si>
  <si>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</si>
  <si>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</si>
  <si>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</si>
  <si>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</si>
  <si>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</si>
  <si>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</si>
  <si>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</si>
  <si>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</si>
  <si>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</si>
  <si>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</si>
  <si>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</si>
  <si>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</si>
  <si>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</si>
  <si>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</si>
  <si>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</si>
  <si>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</si>
  <si>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</si>
  <si>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</si>
  <si>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</si>
  <si>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</si>
  <si>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</si>
  <si>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</si>
  <si>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</si>
  <si>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</si>
  <si>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</si>
  <si>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</si>
  <si>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</si>
  <si>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</si>
  <si>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</si>
  <si>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</si>
  <si>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</si>
  <si>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</si>
  <si>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宮崎県西米良村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</si>
  <si>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</si>
  <si>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</si>
  <si>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</si>
  <si>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</si>
  <si>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</si>
  <si>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</si>
  <si>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</si>
  <si>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</si>
  <si>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</si>
  <si>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</si>
  <si>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</si>
  <si>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</si>
  <si>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</si>
  <si>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</si>
  <si>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</si>
  <si>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</si>
  <si>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</si>
  <si>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</si>
  <si>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</si>
  <si>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</si>
  <si>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</si>
  <si>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</si>
  <si>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</si>
  <si>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</si>
  <si>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</si>
  <si>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</si>
  <si>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</si>
  <si>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</si>
  <si>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</si>
  <si>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</si>
  <si>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</si>
  <si>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</si>
  <si>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</si>
  <si>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</si>
  <si>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</si>
  <si>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</si>
  <si>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</si>
  <si>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</si>
  <si>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</si>
  <si>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</si>
  <si>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</si>
  <si>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</si>
  <si>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</si>
  <si>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</si>
  <si>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</si>
  <si>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</si>
  <si>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</si>
  <si>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</si>
  <si>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</si>
  <si>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</si>
  <si>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</si>
  <si>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</si>
  <si>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</si>
  <si>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</si>
  <si>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</si>
  <si>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</si>
  <si>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</si>
  <si>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</si>
  <si>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</si>
  <si>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</si>
  <si>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</si>
  <si>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</si>
  <si>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</si>
  <si>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</si>
  <si>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</si>
  <si>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</si>
  <si>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</si>
  <si>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</si>
  <si>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</si>
  <si>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</si>
  <si>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</si>
  <si>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</si>
  <si>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</si>
  <si>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</si>
  <si>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</si>
  <si>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</si>
  <si>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</si>
  <si>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</si>
  <si>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</si>
  <si>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</si>
  <si>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</si>
  <si>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</si>
  <si>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</si>
  <si>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</si>
  <si>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</si>
  <si>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</si>
  <si>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</si>
  <si>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</si>
  <si>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</si>
  <si>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</si>
  <si>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</si>
  <si>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</si>
  <si>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</si>
  <si>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</si>
  <si>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</si>
  <si>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</si>
  <si>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</si>
  <si>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</si>
  <si>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</si>
  <si>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</si>
  <si>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</si>
  <si>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</si>
  <si>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</si>
  <si>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</si>
  <si>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</si>
  <si>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</si>
  <si>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</si>
  <si>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</si>
  <si>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</si>
  <si>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</si>
  <si>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</si>
  <si>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</si>
  <si>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</si>
  <si>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</si>
  <si>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</si>
  <si>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</si>
  <si>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</si>
  <si>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</si>
  <si>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</si>
  <si>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</si>
  <si>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</si>
  <si>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</si>
  <si>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</si>
  <si>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</si>
  <si>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</si>
  <si>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</si>
  <si>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</si>
  <si>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</si>
  <si>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</si>
  <si>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</si>
  <si>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</si>
  <si>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</si>
  <si>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</si>
  <si>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</si>
  <si>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</si>
  <si>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</si>
  <si>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</si>
  <si>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</si>
  <si>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</si>
  <si>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</si>
  <si>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</si>
  <si>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</si>
  <si>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</si>
  <si>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</si>
  <si>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</si>
  <si>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</si>
  <si>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</si>
  <si>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</si>
  <si>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</si>
  <si>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</si>
  <si>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宮崎県西米良村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</si>
  <si>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</si>
  <si>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</si>
  <si>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</si>
  <si>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</si>
  <si>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</si>
  <si>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</si>
  <si>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</si>
  <si>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</si>
  <si>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</si>
  <si>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</si>
  <si>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</si>
  <si>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</si>
  <si>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</si>
  <si>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</si>
  <si>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</si>
  <si>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</si>
  <si>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</si>
  <si>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</si>
  <si>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</si>
  <si>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</si>
  <si>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</si>
  <si>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</si>
  <si>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</si>
  <si>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</si>
  <si>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</si>
  <si>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</si>
  <si>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</si>
  <si>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</si>
  <si>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</si>
  <si>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</si>
  <si>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</si>
  <si>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</si>
  <si>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</si>
  <si>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国民健康保険事業勘定会計</t>
    <phoneticPr fontId="5"/>
  </si>
  <si>
    <t>国民健康保険診療施設勘定会計</t>
    <phoneticPr fontId="5"/>
  </si>
  <si>
    <t>介護保険事業勘定会計</t>
    <phoneticPr fontId="5"/>
  </si>
  <si>
    <t>後期高齢者医療事業</t>
    <phoneticPr fontId="5"/>
  </si>
  <si>
    <t>簡易水道事業</t>
    <phoneticPr fontId="5"/>
  </si>
  <si>
    <t>法非適用企業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</si>
  <si>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</si>
  <si>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</si>
  <si>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</si>
  <si>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</si>
  <si>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</si>
  <si>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</si>
  <si>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</si>
  <si>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</si>
  <si>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</si>
  <si>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</si>
  <si>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</si>
  <si>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</si>
  <si>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</si>
  <si>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</si>
  <si>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</si>
  <si>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</si>
  <si>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</si>
  <si>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</si>
  <si>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</si>
  <si>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</si>
  <si>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</si>
  <si>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</si>
  <si>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</si>
  <si>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</si>
  <si>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</si>
  <si>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</si>
  <si>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</si>
  <si>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</si>
  <si>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</si>
  <si>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</si>
  <si>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</si>
  <si>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</si>
  <si>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</si>
  <si>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</si>
  <si>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</si>
  <si>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</si>
  <si>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</si>
  <si>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</si>
  <si>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</si>
  <si>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</si>
  <si>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</si>
  <si>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</si>
  <si>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</si>
  <si>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</si>
  <si>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</si>
  <si>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</si>
  <si>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</si>
  <si>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</si>
  <si>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</si>
  <si>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</si>
  <si>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</si>
  <si>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</si>
  <si>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</si>
  <si>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</si>
  <si>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</si>
  <si>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</si>
  <si>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</si>
  <si>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</si>
  <si>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</si>
  <si>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</si>
  <si>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</si>
  <si>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</si>
  <si>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</si>
  <si>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</si>
  <si>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</si>
  <si>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</si>
  <si>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</si>
  <si>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</si>
  <si>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</si>
  <si>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</si>
  <si>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</si>
  <si>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</si>
  <si>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</si>
  <si>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</si>
  <si>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</si>
  <si>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</si>
  <si>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</si>
  <si>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</si>
  <si>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</si>
  <si>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</si>
  <si>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</si>
  <si>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</si>
  <si>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</si>
  <si>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</si>
  <si>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</si>
  <si>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</si>
  <si>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</si>
  <si>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</si>
  <si>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</si>
  <si>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</si>
  <si>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</si>
  <si>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</si>
  <si>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</si>
  <si>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</si>
  <si>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</si>
  <si>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</si>
  <si>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</si>
  <si>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</si>
  <si>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</si>
  <si>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</si>
  <si>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</si>
  <si>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</si>
  <si>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</si>
  <si>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</si>
  <si>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</si>
  <si>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</si>
  <si>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</si>
  <si>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</si>
  <si>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</si>
  <si>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</si>
  <si>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</si>
  <si>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</si>
  <si>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</si>
  <si>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</si>
  <si>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</si>
  <si>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</si>
  <si>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</si>
  <si>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</si>
  <si>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</si>
  <si>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</si>
  <si>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</si>
  <si>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</si>
  <si>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</si>
  <si>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</si>
  <si>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</si>
  <si>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</si>
  <si>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</si>
  <si>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</si>
  <si>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</si>
  <si>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</si>
  <si>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</si>
  <si>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</si>
  <si>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</si>
  <si>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</si>
  <si>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</si>
  <si>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</si>
  <si>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12.96</t>
  </si>
  <si>
    <t>一般会計</t>
  </si>
  <si>
    <t>介護保険事業勘定会計</t>
  </si>
  <si>
    <t>国民健康保険診療施設勘定会計</t>
  </si>
  <si>
    <t>下水道事業</t>
  </si>
  <si>
    <t>簡易水道事業</t>
  </si>
  <si>
    <t>国民健康保険事業勘定会計</t>
  </si>
  <si>
    <t>後期高齢者医療事業</t>
  </si>
  <si>
    <t>その他会計（赤字）</t>
  </si>
  <si>
    <t>その他会計（黒字）</t>
  </si>
  <si>
    <t>R01</t>
    <phoneticPr fontId="5"/>
  </si>
  <si>
    <t>R02</t>
    <phoneticPr fontId="5"/>
  </si>
  <si>
    <t>R03</t>
    <phoneticPr fontId="5"/>
  </si>
  <si>
    <t>R04</t>
    <phoneticPr fontId="5"/>
  </si>
  <si>
    <t>R05</t>
    <phoneticPr fontId="5"/>
  </si>
  <si>
    <t>双子キャンプ場整備基金</t>
    <rPh sb="0" eb="2">
      <t>フタゴ</t>
    </rPh>
    <rPh sb="6" eb="11">
      <t>ジョウセイビキキン</t>
    </rPh>
    <phoneticPr fontId="5"/>
  </si>
  <si>
    <t>情報網基盤整備基金</t>
    <rPh sb="0" eb="9">
      <t>ジョウホウモウキバンセイビキキン</t>
    </rPh>
    <phoneticPr fontId="2"/>
  </si>
  <si>
    <t>ふるさと振興基金</t>
    <rPh sb="4" eb="8">
      <t>シンコウキキン</t>
    </rPh>
    <phoneticPr fontId="2"/>
  </si>
  <si>
    <t>地域福祉基金</t>
    <rPh sb="0" eb="6">
      <t>チイキフクシキキン</t>
    </rPh>
    <phoneticPr fontId="2"/>
  </si>
  <si>
    <t>森林環境譲与税基金</t>
    <rPh sb="0" eb="7">
      <t>シンリンカンキョウジョウヨゼイ</t>
    </rPh>
    <rPh sb="7" eb="9">
      <t>キキン</t>
    </rPh>
    <phoneticPr fontId="2"/>
  </si>
  <si>
    <t>-</t>
    <phoneticPr fontId="2"/>
  </si>
  <si>
    <t>宮崎県市町村総合事務組合　一般会計</t>
    <rPh sb="0" eb="6">
      <t>ミヤザキケンシチョウソン</t>
    </rPh>
    <rPh sb="6" eb="12">
      <t>ソウゴウジムクミアイ</t>
    </rPh>
    <rPh sb="13" eb="17">
      <t>イッパンカイケイ</t>
    </rPh>
    <phoneticPr fontId="10"/>
  </si>
  <si>
    <t>宮崎県市町村総合事務組合　市町村交通災害共済事業特別会計</t>
    <rPh sb="0" eb="6">
      <t>ミヤザキケンシチョウソン</t>
    </rPh>
    <rPh sb="6" eb="12">
      <t>ソウゴウジムクミアイ</t>
    </rPh>
    <rPh sb="13" eb="28">
      <t>シチョウソンコウツウサイガイキョウサイジギョウトクベツカイケイ</t>
    </rPh>
    <phoneticPr fontId="10"/>
  </si>
  <si>
    <t>宮崎県市町村総合事務組合　自治会館管理運営特別会計</t>
    <rPh sb="0" eb="12">
      <t>ミヤザキケンシチョウソンソウゴウジムクミアイ</t>
    </rPh>
    <rPh sb="13" eb="25">
      <t>ジチカイカンカンリウンエイトクベツカイケイ</t>
    </rPh>
    <phoneticPr fontId="10"/>
  </si>
  <si>
    <t>宮崎県後期高齢者医療広域連合　一般会計</t>
    <rPh sb="0" eb="3">
      <t>ミヤザキケン</t>
    </rPh>
    <rPh sb="3" eb="10">
      <t>コウキコウレイシャイリョウ</t>
    </rPh>
    <rPh sb="10" eb="14">
      <t>コウイキレンゴウ</t>
    </rPh>
    <rPh sb="15" eb="19">
      <t>イッパンカイケイ</t>
    </rPh>
    <phoneticPr fontId="10"/>
  </si>
  <si>
    <t>宮崎県後期高齢者医療広域連合　後期高齢者医療特別会計</t>
    <rPh sb="0" eb="3">
      <t>ミヤザキケン</t>
    </rPh>
    <rPh sb="3" eb="14">
      <t>コウキコウレイシャイリョウコウイキレンゴウ</t>
    </rPh>
    <rPh sb="15" eb="22">
      <t>コウキコウレイシャイリョウ</t>
    </rPh>
    <rPh sb="22" eb="26">
      <t>トクベツカイケイ</t>
    </rPh>
    <phoneticPr fontId="10"/>
  </si>
  <si>
    <t>西都児湯環境整備事務組合</t>
    <rPh sb="0" eb="4">
      <t>サイトコユ</t>
    </rPh>
    <rPh sb="4" eb="12">
      <t>カンキョウセイビジムクミアイ</t>
    </rPh>
    <phoneticPr fontId="10"/>
  </si>
  <si>
    <t>株式会社米良の庄</t>
    <rPh sb="0" eb="4">
      <t>カブシキガイシャ</t>
    </rPh>
    <rPh sb="4" eb="6">
      <t>メラ</t>
    </rPh>
    <rPh sb="7" eb="8">
      <t>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</si>
</sst>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788-4B96-8A9A-07D02B0346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534490</c:v>
                </c:pt>
                <c:pt idx="1">
                  <c:v>834436</c:v>
                </c:pt>
                <c:pt idx="2">
                  <c:v>437824</c:v>
                </c:pt>
                <c:pt idx="3">
                  <c:v>393279</c:v>
                </c:pt>
                <c:pt idx="4">
                  <c:v>242004</c:v>
                </c:pt>
              </c:numCache>
            </c:numRef>
          </c:val>
          <c:smooth val="0"/>
          <c:extLst>
            <c:ext xmlns:c16="http://schemas.microsoft.com/office/drawing/2014/chart" uri="{C3380CC4-5D6E-409C-BE32-E72D297353CC}">
              <c16:uniqueId val="{00000001-1788-4B96-8A9A-07D02B0346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c:v>
                </c:pt>
                <c:pt idx="1">
                  <c:v>8.02</c:v>
                </c:pt>
                <c:pt idx="2">
                  <c:v>6.71</c:v>
                </c:pt>
                <c:pt idx="3">
                  <c:v>14.1</c:v>
                </c:pt>
                <c:pt idx="4">
                  <c:v>14.16</c:v>
                </c:pt>
              </c:numCache>
            </c:numRef>
          </c:val>
          <c:extLst>
            <c:ext xmlns:c16="http://schemas.microsoft.com/office/drawing/2014/chart" uri="{C3380CC4-5D6E-409C-BE32-E72D297353CC}">
              <c16:uniqueId val="{00000000-1C0A-43AF-9BCD-90B074BA10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55.24</c:v>
                </c:pt>
                <c:pt idx="1">
                  <c:v>38.96</c:v>
                </c:pt>
                <c:pt idx="2">
                  <c:v>61.03</c:v>
                </c:pt>
                <c:pt idx="3">
                  <c:v>59.88</c:v>
                </c:pt>
                <c:pt idx="4">
                  <c:v>70.56</c:v>
                </c:pt>
              </c:numCache>
            </c:numRef>
          </c:val>
          <c:extLst>
            <c:ext xmlns:c16="http://schemas.microsoft.com/office/drawing/2014/chart" uri="{C3380CC4-5D6E-409C-BE32-E72D297353CC}">
              <c16:uniqueId val="{00000001-1C0A-43AF-9BCD-90B074BA10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5.64</c:v>
                </c:pt>
                <c:pt idx="1">
                  <c:v>-12.96</c:v>
                </c:pt>
                <c:pt idx="2">
                  <c:v>24.39</c:v>
                </c:pt>
                <c:pt idx="3">
                  <c:v>5.7</c:v>
                </c:pt>
                <c:pt idx="4">
                  <c:v>12.54</c:v>
                </c:pt>
              </c:numCache>
            </c:numRef>
          </c:val>
          <c:smooth val="0"/>
          <c:extLst>
            <c:ext xmlns:c16="http://schemas.microsoft.com/office/drawing/2014/chart" uri="{C3380CC4-5D6E-409C-BE32-E72D297353CC}">
              <c16:uniqueId val="{00000002-1C0A-43AF-9BCD-90B074BA10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5B-444F-93DB-4D6CC7453A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5B-444F-93DB-4D6CC7453A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5B-444F-93DB-4D6CC7453AF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0.08</c:v>
                </c:pt>
                <c:pt idx="4">
                  <c:v>#N/A</c:v>
                </c:pt>
                <c:pt idx="5">
                  <c:v>0.04</c:v>
                </c:pt>
                <c:pt idx="6">
                  <c:v>#N/A</c:v>
                </c:pt>
                <c:pt idx="7">
                  <c:v>0.05</c:v>
                </c:pt>
                <c:pt idx="8">
                  <c:v>#N/A</c:v>
                </c:pt>
                <c:pt idx="9">
                  <c:v>0.1</c:v>
                </c:pt>
              </c:numCache>
            </c:numRef>
          </c:val>
          <c:extLst>
            <c:ext xmlns:c16="http://schemas.microsoft.com/office/drawing/2014/chart" uri="{C3380CC4-5D6E-409C-BE32-E72D297353CC}">
              <c16:uniqueId val="{00000003-F65B-444F-93DB-4D6CC7453AFB}"/>
            </c:ext>
          </c:extLst>
        </c:ser>
        <c:ser>
          <c:idx val="4"/>
          <c:order val="4"/>
          <c:tx>
            <c:strRef>
              <c:f>データシート!$A$31</c:f>
              <c:strCache>
                <c:ptCount val="1"/>
                <c:pt idx="0">
                  <c:v>国民健康保険事業勘定会計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2.0499999999999998</c:v>
                </c:pt>
                <c:pt idx="2">
                  <c:v>#N/A</c:v>
                </c:pt>
                <c:pt idx="3">
                  <c:v>2.09</c:v>
                </c:pt>
                <c:pt idx="4">
                  <c:v>#N/A</c:v>
                </c:pt>
                <c:pt idx="5">
                  <c:v>0.66</c:v>
                </c:pt>
                <c:pt idx="6">
                  <c:v>#N/A</c:v>
                </c:pt>
                <c:pt idx="7">
                  <c:v>0.73</c:v>
                </c:pt>
                <c:pt idx="8">
                  <c:v>#N/A</c:v>
                </c:pt>
                <c:pt idx="9">
                  <c:v>0.55000000000000004</c:v>
                </c:pt>
              </c:numCache>
            </c:numRef>
          </c:val>
          <c:extLst>
            <c:ext xmlns:c16="http://schemas.microsoft.com/office/drawing/2014/chart" uri="{C3380CC4-5D6E-409C-BE32-E72D297353CC}">
              <c16:uniqueId val="{00000004-F65B-444F-93DB-4D6CC7453AFB}"/>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0.32</c:v>
                </c:pt>
                <c:pt idx="4">
                  <c:v>#N/A</c:v>
                </c:pt>
                <c:pt idx="5">
                  <c:v>0.75</c:v>
                </c:pt>
                <c:pt idx="6">
                  <c:v>#N/A</c:v>
                </c:pt>
                <c:pt idx="7">
                  <c:v>0.25</c:v>
                </c:pt>
                <c:pt idx="8">
                  <c:v>#N/A</c:v>
                </c:pt>
                <c:pt idx="9">
                  <c:v>0.93</c:v>
                </c:pt>
              </c:numCache>
            </c:numRef>
          </c:val>
          <c:extLst>
            <c:ext xmlns:c16="http://schemas.microsoft.com/office/drawing/2014/chart" uri="{C3380CC4-5D6E-409C-BE32-E72D297353CC}">
              <c16:uniqueId val="{00000005-F65B-444F-93DB-4D6CC7453AFB}"/>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0.15</c:v>
                </c:pt>
                <c:pt idx="4">
                  <c:v>#N/A</c:v>
                </c:pt>
                <c:pt idx="5">
                  <c:v>0.11</c:v>
                </c:pt>
                <c:pt idx="6">
                  <c:v>#N/A</c:v>
                </c:pt>
                <c:pt idx="7">
                  <c:v>0.34</c:v>
                </c:pt>
                <c:pt idx="8">
                  <c:v>#N/A</c:v>
                </c:pt>
                <c:pt idx="9">
                  <c:v>1.23</c:v>
                </c:pt>
              </c:numCache>
            </c:numRef>
          </c:val>
          <c:extLst>
            <c:ext xmlns:c16="http://schemas.microsoft.com/office/drawing/2014/chart" uri="{C3380CC4-5D6E-409C-BE32-E72D297353CC}">
              <c16:uniqueId val="{00000006-F65B-444F-93DB-4D6CC7453AFB}"/>
            </c:ext>
          </c:extLst>
        </c:ser>
        <c:ser>
          <c:idx val="7"/>
          <c:order val="7"/>
          <c:tx>
            <c:strRef>
              <c:f>データシート!$A$34</c:f>
              <c:strCache>
                <c:ptCount val="1"/>
                <c:pt idx="0">
                  <c:v>国民健康保険診療施設勘定会計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1.1599999999999999</c:v>
                </c:pt>
                <c:pt idx="4">
                  <c:v>#N/A</c:v>
                </c:pt>
                <c:pt idx="5">
                  <c:v>1.7</c:v>
                </c:pt>
                <c:pt idx="6">
                  <c:v>#N/A</c:v>
                </c:pt>
                <c:pt idx="7">
                  <c:v>1.45</c:v>
                </c:pt>
                <c:pt idx="8">
                  <c:v>#N/A</c:v>
                </c:pt>
                <c:pt idx="9">
                  <c:v>2.25</c:v>
                </c:pt>
              </c:numCache>
            </c:numRef>
          </c:val>
          <c:extLst>
            <c:ext xmlns:c16="http://schemas.microsoft.com/office/drawing/2014/chart" uri="{C3380CC4-5D6E-409C-BE32-E72D297353CC}">
              <c16:uniqueId val="{00000007-F65B-444F-93DB-4D6CC7453AFB}"/>
            </c:ext>
          </c:extLst>
        </c:ser>
        <c:ser>
          <c:idx val="8"/>
          <c:order val="8"/>
          <c:tx>
            <c:strRef>
              <c:f>データシート!$A$35</c:f>
              <c:strCache>
                <c:ptCount val="1"/>
                <c:pt idx="0">
                  <c:v>介護保険事業勘定会計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2.74</c:v>
                </c:pt>
                <c:pt idx="2">
                  <c:v>#N/A</c:v>
                </c:pt>
                <c:pt idx="3">
                  <c:v>2.94</c:v>
                </c:pt>
                <c:pt idx="4">
                  <c:v>#N/A</c:v>
                </c:pt>
                <c:pt idx="5">
                  <c:v>3.1</c:v>
                </c:pt>
                <c:pt idx="6">
                  <c:v>#N/A</c:v>
                </c:pt>
                <c:pt idx="7">
                  <c:v>1.7</c:v>
                </c:pt>
                <c:pt idx="8">
                  <c:v>#N/A</c:v>
                </c:pt>
                <c:pt idx="9">
                  <c:v>2.27</c:v>
                </c:pt>
              </c:numCache>
            </c:numRef>
          </c:val>
          <c:extLst>
            <c:ext xmlns:c16="http://schemas.microsoft.com/office/drawing/2014/chart" uri="{C3380CC4-5D6E-409C-BE32-E72D297353CC}">
              <c16:uniqueId val="{00000008-F65B-444F-93DB-4D6CC7453A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c:v>
                </c:pt>
                <c:pt idx="2">
                  <c:v>#N/A</c:v>
                </c:pt>
                <c:pt idx="3">
                  <c:v>8.02</c:v>
                </c:pt>
                <c:pt idx="4">
                  <c:v>#N/A</c:v>
                </c:pt>
                <c:pt idx="5">
                  <c:v>6.7</c:v>
                </c:pt>
                <c:pt idx="6">
                  <c:v>#N/A</c:v>
                </c:pt>
                <c:pt idx="7">
                  <c:v>14.09</c:v>
                </c:pt>
                <c:pt idx="8">
                  <c:v>#N/A</c:v>
                </c:pt>
                <c:pt idx="9">
                  <c:v>14.15</c:v>
                </c:pt>
              </c:numCache>
            </c:numRef>
          </c:val>
          <c:extLst>
            <c:ext xmlns:c16="http://schemas.microsoft.com/office/drawing/2014/chart" uri="{C3380CC4-5D6E-409C-BE32-E72D297353CC}">
              <c16:uniqueId val="{00000009-F65B-444F-93DB-4D6CC7453A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c:v>
                </c:pt>
                <c:pt idx="5">
                  <c:v>196</c:v>
                </c:pt>
                <c:pt idx="8">
                  <c:v>196</c:v>
                </c:pt>
                <c:pt idx="11">
                  <c:v>194</c:v>
                </c:pt>
                <c:pt idx="14">
                  <c:v>197</c:v>
                </c:pt>
              </c:numCache>
            </c:numRef>
          </c:val>
          <c:extLst>
            <c:ext xmlns:c16="http://schemas.microsoft.com/office/drawing/2014/chart" uri="{C3380CC4-5D6E-409C-BE32-E72D297353CC}">
              <c16:uniqueId val="{00000000-1FAA-41AC-A45D-ACFC83583B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AA-41AC-A45D-ACFC83583B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1FAA-41AC-A45D-ACFC83583B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1FAA-41AC-A45D-ACFC83583B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48</c:v>
                </c:pt>
                <c:pt idx="6">
                  <c:v>54</c:v>
                </c:pt>
                <c:pt idx="9">
                  <c:v>51</c:v>
                </c:pt>
                <c:pt idx="12">
                  <c:v>54</c:v>
                </c:pt>
              </c:numCache>
            </c:numRef>
          </c:val>
          <c:extLst>
            <c:ext xmlns:c16="http://schemas.microsoft.com/office/drawing/2014/chart" uri="{C3380CC4-5D6E-409C-BE32-E72D297353CC}">
              <c16:uniqueId val="{00000004-1FAA-41AC-A45D-ACFC83583B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A-41AC-A45D-ACFC83583B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AA-41AC-A45D-ACFC83583B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c:v>
                </c:pt>
                <c:pt idx="3">
                  <c:v>228</c:v>
                </c:pt>
                <c:pt idx="6">
                  <c:v>222</c:v>
                </c:pt>
                <c:pt idx="9">
                  <c:v>225</c:v>
                </c:pt>
                <c:pt idx="12">
                  <c:v>231</c:v>
                </c:pt>
              </c:numCache>
            </c:numRef>
          </c:val>
          <c:extLst>
            <c:ext xmlns:c16="http://schemas.microsoft.com/office/drawing/2014/chart" uri="{C3380CC4-5D6E-409C-BE32-E72D297353CC}">
              <c16:uniqueId val="{00000007-1FAA-41AC-A45D-ACFC83583B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83</c:v>
                </c:pt>
                <c:pt idx="5">
                  <c:v>#N/A</c:v>
                </c:pt>
                <c:pt idx="6">
                  <c:v>#N/A</c:v>
                </c:pt>
                <c:pt idx="7">
                  <c:v>83</c:v>
                </c:pt>
                <c:pt idx="8">
                  <c:v>#N/A</c:v>
                </c:pt>
                <c:pt idx="9">
                  <c:v>#N/A</c:v>
                </c:pt>
                <c:pt idx="10">
                  <c:v>85</c:v>
                </c:pt>
                <c:pt idx="11">
                  <c:v>#N/A</c:v>
                </c:pt>
                <c:pt idx="12">
                  <c:v>#N/A</c:v>
                </c:pt>
                <c:pt idx="13">
                  <c:v>91</c:v>
                </c:pt>
                <c:pt idx="14">
                  <c:v>#N/A</c:v>
                </c:pt>
              </c:numCache>
            </c:numRef>
          </c:val>
          <c:smooth val="0"/>
          <c:extLst>
            <c:ext xmlns:c16="http://schemas.microsoft.com/office/drawing/2014/chart" uri="{C3380CC4-5D6E-409C-BE32-E72D297353CC}">
              <c16:uniqueId val="{00000008-1FAA-41AC-A45D-ACFC83583B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1849</c:v>
                </c:pt>
                <c:pt idx="5">
                  <c:v>1841</c:v>
                </c:pt>
                <c:pt idx="8">
                  <c:v>1792</c:v>
                </c:pt>
                <c:pt idx="11">
                  <c:v>1708</c:v>
                </c:pt>
                <c:pt idx="14">
                  <c:v>1609</c:v>
                </c:pt>
              </c:numCache>
            </c:numRef>
          </c:val>
          <c:extLst>
            <c:ext xmlns:c16="http://schemas.microsoft.com/office/drawing/2014/chart" uri="{C3380CC4-5D6E-409C-BE32-E72D297353CC}">
              <c16:uniqueId val="{00000000-1B1E-4FAE-9EA6-96B07AF3D5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1E-4FAE-9EA6-96B07AF3D5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2434</c:v>
                </c:pt>
                <c:pt idx="5">
                  <c:v>1900</c:v>
                </c:pt>
                <c:pt idx="8">
                  <c:v>2117</c:v>
                </c:pt>
                <c:pt idx="11">
                  <c:v>1960</c:v>
                </c:pt>
                <c:pt idx="14">
                  <c:v>1932</c:v>
                </c:pt>
              </c:numCache>
            </c:numRef>
          </c:val>
          <c:extLst>
            <c:ext xmlns:c16="http://schemas.microsoft.com/office/drawing/2014/chart" uri="{C3380CC4-5D6E-409C-BE32-E72D297353CC}">
              <c16:uniqueId val="{00000002-1B1E-4FAE-9EA6-96B07AF3D5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1E-4FAE-9EA6-96B07AF3D5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1E-4FAE-9EA6-96B07AF3D5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E-4FAE-9EA6-96B07AF3D5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260</c:v>
                </c:pt>
                <c:pt idx="3">
                  <c:v>286</c:v>
                </c:pt>
                <c:pt idx="6">
                  <c:v>382</c:v>
                </c:pt>
                <c:pt idx="9">
                  <c:v>442</c:v>
                </c:pt>
                <c:pt idx="12">
                  <c:v>621</c:v>
                </c:pt>
              </c:numCache>
            </c:numRef>
          </c:val>
          <c:extLst>
            <c:ext xmlns:c16="http://schemas.microsoft.com/office/drawing/2014/chart" uri="{C3380CC4-5D6E-409C-BE32-E72D297353CC}">
              <c16:uniqueId val="{00000006-1B1E-4FAE-9EA6-96B07AF3D5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7-1B1E-4FAE-9EA6-96B07AF3D5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c:v>
                </c:pt>
                <c:pt idx="3">
                  <c:v>97</c:v>
                </c:pt>
                <c:pt idx="6">
                  <c:v>296</c:v>
                </c:pt>
                <c:pt idx="9">
                  <c:v>264</c:v>
                </c:pt>
                <c:pt idx="12">
                  <c:v>237</c:v>
                </c:pt>
              </c:numCache>
            </c:numRef>
          </c:val>
          <c:extLst>
            <c:ext xmlns:c16="http://schemas.microsoft.com/office/drawing/2014/chart" uri="{C3380CC4-5D6E-409C-BE32-E72D297353CC}">
              <c16:uniqueId val="{00000008-1B1E-4FAE-9EA6-96B07AF3D5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c:v>
                </c:pt>
                <c:pt idx="3">
                  <c:v>20</c:v>
                </c:pt>
                <c:pt idx="6">
                  <c:v>17</c:v>
                </c:pt>
                <c:pt idx="9">
                  <c:v>14</c:v>
                </c:pt>
                <c:pt idx="12">
                  <c:v>11</c:v>
                </c:pt>
              </c:numCache>
            </c:numRef>
          </c:val>
          <c:extLst>
            <c:ext xmlns:c16="http://schemas.microsoft.com/office/drawing/2014/chart" uri="{C3380CC4-5D6E-409C-BE32-E72D297353CC}">
              <c16:uniqueId val="{00000009-1B1E-4FAE-9EA6-96B07AF3D5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2002</c:v>
                </c:pt>
                <c:pt idx="3">
                  <c:v>2203</c:v>
                </c:pt>
                <c:pt idx="6">
                  <c:v>2215</c:v>
                </c:pt>
                <c:pt idx="9">
                  <c:v>2112</c:v>
                </c:pt>
                <c:pt idx="12">
                  <c:v>1974</c:v>
                </c:pt>
              </c:numCache>
            </c:numRef>
          </c:val>
          <c:extLst>
            <c:ext xmlns:c16="http://schemas.microsoft.com/office/drawing/2014/chart" uri="{C3380CC4-5D6E-409C-BE32-E72D297353CC}">
              <c16:uniqueId val="{0000000A-1B1E-4FAE-9EA6-96B07AF3D5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1E-4FAE-9EA6-96B07AF3D5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857</c:v>
                </c:pt>
                <c:pt idx="1">
                  <c:v>834</c:v>
                </c:pt>
                <c:pt idx="2">
                  <c:v>1007</c:v>
                </c:pt>
              </c:numCache>
            </c:numRef>
          </c:val>
          <c:extLst>
            <c:ext xmlns:c16="http://schemas.microsoft.com/office/drawing/2014/chart" uri="{C3380CC4-5D6E-409C-BE32-E72D297353CC}">
              <c16:uniqueId val="{00000000-38B7-45A5-BB14-38740E19C2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38B7-45A5-BB14-38740E19C2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1160</c:v>
                </c:pt>
                <c:pt idx="1">
                  <c:v>1025</c:v>
                </c:pt>
                <c:pt idx="2">
                  <c:v>824</c:v>
                </c:pt>
              </c:numCache>
            </c:numRef>
          </c:val>
          <c:extLst>
            <c:ext xmlns:c16="http://schemas.microsoft.com/office/drawing/2014/chart" uri="{C3380CC4-5D6E-409C-BE32-E72D297353CC}">
              <c16:uniqueId val="{00000002-38B7-45A5-BB14-38740E19C2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公営企業債も含め元利償還金が微増となっているため、実質公債費率の分子も増加傾向にある。今後も、将来を見据えた計画的な起債を行い、健全な財政運営に努める。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起債・償還を行いつつ、観光施設更新に向け積立を行ってきたが、観光施設の更新が本格稼働を始めたため、今後基金の減少が見込まれる。今後とも、状況を見て地方債の起債を抑制するなど、将来に負担を残さない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宮崎県西米良村</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百万円取崩し、コロナや物価高騰対策としての産業振興に力を入れた。また、カリコボーズの宿リニューアル事業も本格稼働を始め、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百万円取崩しを行った。これらにより、目的基金が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年度は頻発する災害等に備えるためにも、財政調整基金の積み増しを行った。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・財政調整基金は、予算編成上需要な役割を担っているため、計画的に積み増ししていきたい。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・目的基金は、目的達成のため適正なタイミングで取崩し、効率的に事業を進めていく。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・双子キャンプ場整備基金：カリコボーズの宿の整備更新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・情報網基盤整備基金：防災行政無線、村内放送設備及び情報網の整備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・ふるさと振興基金：歴史、伝統、文化、産業等を活かし、個性的で魅力的な地域づくりに関する施策の推進。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・地域福祉基金：福祉の向上、高齢者保健福祉の支援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・森林環境譲与税基金：森林の整備及びその促進に関する施策に要する経費に充てる。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・双子キャンプ場整備基金：カリコボーズの宿リニューアル事業のため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インターネット回線構築のため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・ふるさと振興基金：地域の産業振興等のため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・森林環境譲与税基金：林業総合センター改修のため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・カリコボーズの宿リニューアル事業が本格稼働を始めたが、物価高騰の影響があるため、基金をうまく活用しつつも、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他の財源と組み合わせながら事業の完了を目指す。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・今後、情報網の大規模改修が必要となるため、情報網整備基金の積立も検討していく。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・過年度災害復旧事業の振替などにより、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百万円の積み増しを行い、現在高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・予算編成をするうえで重要な基金であるため、状況を見ながら取崩すとともに、積立を計画的に行っていく。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・地方債の償還計画を踏まえ、今後も取崩し、積み増し等を計画的に行っていきたい。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財政基盤の弱さにより、類似団体の平均を下回っている。引き続き、事業の選択と集中、行政の効率化を進め財政の健全化を図っていく。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地方交付税等の増加により、前年度から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％減少した。しかし、人件費や燃料費が増加傾向にあるため、今後も、事務事業の見直し等を行い、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の推進や事務事業の効率化による経常経費の削減に努める。</a:t>
          </a:r>
        </a:p>
      </xdr:txBody>
    </xdr:sp>
    <xdr:clientData/>
  </xdr:twoCellAnchor>
  <xdr:oneCellAnchor>
    <xdr:from>
      <xdr:col>3</xdr:col>
      <xdr:colOff>95250</xdr:colOff>
      <xdr:row>54</xdr:row>
      <xdr:rowOff>139700</xdr:rowOff>
    </xdr:from>
    <xdr:ext cx="298543" cy="225703"/>
    <xdr:sp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2261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textlink="">
      <xdr:nvSpPr>
        <xdr:cNvPr id="150" name="楕円 149">
          <a:extLst>
            <a:ext uri="{FF2B5EF4-FFF2-40B4-BE49-F238E27FC236}">
              <a16:creationId xmlns:a16="http://schemas.microsoft.com/office/drawing/2014/main" id="{00000000-0008-0000-0300-000096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textlink="">
      <xdr:nvSpPr>
        <xdr:cNvPr id="152" name="楕円 151">
          <a:extLst>
            <a:ext uri="{FF2B5EF4-FFF2-40B4-BE49-F238E27FC236}">
              <a16:creationId xmlns:a16="http://schemas.microsoft.com/office/drawing/2014/main" id="{00000000-0008-0000-0300-000098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25206</xdr:rowOff>
    </xdr:from>
    <xdr:ext cx="762000" cy="259045"/>
    <xdr:sp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textlink="">
      <xdr:nvSpPr>
        <xdr:cNvPr id="158" name="楕円 157">
          <a:extLst>
            <a:ext uri="{FF2B5EF4-FFF2-40B4-BE49-F238E27FC236}">
              <a16:creationId xmlns:a16="http://schemas.microsoft.com/office/drawing/2014/main" id="{00000000-0008-0000-0300-00009E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人口規模が小さいため、人口一人当たりの人件費・物件費等決算額は類似団体と比べ、高くなっている。物件費については、繰越事業による委託料等が</a:t>
          </a:r>
          <a:r>
            <a:rPr kumimoji="1" lang="en-US" altLang="ja-JP" sz="1300">
              <a:latin typeface="ＭＳ Ｐゴシック" panose="020B0600070205080204" pitchFamily="50" charset="-128"/>
              <a:ea typeface="ＭＳ Ｐゴシック" panose="020B0600070205080204" pitchFamily="50" charset="-128"/>
            </a:rPr>
            <a:t>100,021</a:t>
          </a:r>
          <a:r>
            <a:rPr kumimoji="1" lang="ja-JP" altLang="en-US" sz="1300">
              <a:latin typeface="ＭＳ Ｐゴシック" panose="020B0600070205080204" pitchFamily="50" charset="-128"/>
              <a:ea typeface="ＭＳ Ｐゴシック" panose="020B0600070205080204" pitchFamily="50" charset="-128"/>
            </a:rPr>
            <a:t>千円の増となっており、全体としても</a:t>
          </a:r>
          <a:r>
            <a:rPr kumimoji="1" lang="en-US" altLang="ja-JP" sz="1300">
              <a:latin typeface="ＭＳ Ｐゴシック" panose="020B0600070205080204" pitchFamily="50" charset="-128"/>
              <a:ea typeface="ＭＳ Ｐゴシック" panose="020B0600070205080204" pitchFamily="50" charset="-128"/>
            </a:rPr>
            <a:t>167,002</a:t>
          </a:r>
          <a:r>
            <a:rPr kumimoji="1" lang="ja-JP" altLang="en-US" sz="1300">
              <a:latin typeface="ＭＳ Ｐゴシック" panose="020B0600070205080204" pitchFamily="50" charset="-128"/>
              <a:ea typeface="ＭＳ Ｐゴシック" panose="020B0600070205080204" pitchFamily="50" charset="-128"/>
            </a:rPr>
            <a:t>千円の増となった。今後も適正な定員管理に努めるとともに、事務事業などの見直しを行いながら、経費削減に努める。</a:t>
          </a:r>
        </a:p>
      </xdr:txBody>
    </xdr:sp>
    <xdr:clientData/>
  </xdr:twoCellAnchor>
  <xdr:oneCellAnchor>
    <xdr:from>
      <xdr:col>3</xdr:col>
      <xdr:colOff>95250</xdr:colOff>
      <xdr:row>77</xdr:row>
      <xdr:rowOff>6350</xdr:rowOff>
    </xdr:from>
    <xdr:ext cx="349839" cy="225703"/>
    <xdr:sp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111945</xdr:rowOff>
    </xdr:from>
    <xdr:to>
      <xdr:col>23</xdr:col>
      <xdr:colOff>133350</xdr:colOff>
      <xdr:row>85</xdr:row>
      <xdr:rowOff>74820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3745"/>
          <a:ext cx="838200" cy="1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111945</xdr:rowOff>
    </xdr:from>
    <xdr:to>
      <xdr:col>19</xdr:col>
      <xdr:colOff>133350</xdr:colOff>
      <xdr:row>84</xdr:row>
      <xdr:rowOff>137244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374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95676</xdr:rowOff>
    </xdr:from>
    <xdr:to>
      <xdr:col>15</xdr:col>
      <xdr:colOff>82550</xdr:colOff>
      <xdr:row>84</xdr:row>
      <xdr:rowOff>137244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7476"/>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95676</xdr:rowOff>
    </xdr:from>
    <xdr:to>
      <xdr:col>11</xdr:col>
      <xdr:colOff>31750</xdr:colOff>
      <xdr:row>84</xdr:row>
      <xdr:rowOff>105428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9747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24020</xdr:rowOff>
    </xdr:from>
    <xdr:to>
      <xdr:col>23</xdr:col>
      <xdr:colOff>184150</xdr:colOff>
      <xdr:row>85</xdr:row>
      <xdr:rowOff>125620</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902200" y="145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167547</xdr:rowOff>
    </xdr:from>
    <xdr:ext cx="762000" cy="259045"/>
    <xdr:sp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61145</xdr:rowOff>
    </xdr:from>
    <xdr:to>
      <xdr:col>19</xdr:col>
      <xdr:colOff>184150</xdr:colOff>
      <xdr:row>84</xdr:row>
      <xdr:rowOff>162745</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064000" y="144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147522</xdr:rowOff>
    </xdr:from>
    <xdr:ext cx="7366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86444</xdr:rowOff>
    </xdr:from>
    <xdr:to>
      <xdr:col>15</xdr:col>
      <xdr:colOff>133350</xdr:colOff>
      <xdr:row>85</xdr:row>
      <xdr:rowOff>16594</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3175000" y="144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1371</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44876</xdr:rowOff>
    </xdr:from>
    <xdr:to>
      <xdr:col>11</xdr:col>
      <xdr:colOff>82550</xdr:colOff>
      <xdr:row>84</xdr:row>
      <xdr:rowOff>146476</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2286000" y="144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131253</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54628</xdr:rowOff>
    </xdr:from>
    <xdr:to>
      <xdr:col>7</xdr:col>
      <xdr:colOff>31750</xdr:colOff>
      <xdr:row>84</xdr:row>
      <xdr:rowOff>156228</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1397000" y="14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141005</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類似団体と比較すると下回っているものの前年度に比べると類似団体との差が小さくなっている。今後も給与や手当等の適正化に努めていくが、地域内民間企業等との大きな乖離がないように配慮している。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29211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89455"/>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94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113664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859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113664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95488"/>
          <a:ext cx="889000" cy="1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62864</xdr:rowOff>
    </xdr:from>
    <xdr:to>
      <xdr:col>68</xdr:col>
      <xdr:colOff>203200</xdr:colOff>
      <xdr:row>86</xdr:row>
      <xdr:rowOff>164464</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4351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3191</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人の増となり、類似団体内の最大値となっている。人口減少も大きな要因となっており例年増加傾向にある。専門職の配置等による増加もあるが、状況に合わせて適宜見直しを行い適正な定員管理に努める。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15589</xdr:rowOff>
    </xdr:from>
    <xdr:to>
      <xdr:col>81</xdr:col>
      <xdr:colOff>44450</xdr:colOff>
      <xdr:row>66</xdr:row>
      <xdr:rowOff>163385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31289"/>
          <a:ext cx="838200" cy="1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138478</xdr:rowOff>
    </xdr:from>
    <xdr:to>
      <xdr:col>77</xdr:col>
      <xdr:colOff>44450</xdr:colOff>
      <xdr:row>66</xdr:row>
      <xdr:rowOff>15589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82728"/>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113744</xdr:rowOff>
    </xdr:from>
    <xdr:to>
      <xdr:col>72</xdr:col>
      <xdr:colOff>203200</xdr:colOff>
      <xdr:row>65</xdr:row>
      <xdr:rowOff>138478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57994"/>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79661</xdr:rowOff>
    </xdr:from>
    <xdr:to>
      <xdr:col>68</xdr:col>
      <xdr:colOff>152400</xdr:colOff>
      <xdr:row>65</xdr:row>
      <xdr:rowOff>113744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23911"/>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112585</xdr:rowOff>
    </xdr:from>
    <xdr:to>
      <xdr:col>81</xdr:col>
      <xdr:colOff>95250</xdr:colOff>
      <xdr:row>67</xdr:row>
      <xdr:rowOff>42735</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967200" y="114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8462</xdr:rowOff>
    </xdr:from>
    <xdr:ext cx="762000" cy="259045"/>
    <xdr:sp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2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136239</xdr:rowOff>
    </xdr:from>
    <xdr:to>
      <xdr:col>77</xdr:col>
      <xdr:colOff>95250</xdr:colOff>
      <xdr:row>66</xdr:row>
      <xdr:rowOff>66389</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129000" y="112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51166</xdr:rowOff>
    </xdr:from>
    <xdr:ext cx="7366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6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87678</xdr:rowOff>
    </xdr:from>
    <xdr:to>
      <xdr:col>73</xdr:col>
      <xdr:colOff>44450</xdr:colOff>
      <xdr:row>66</xdr:row>
      <xdr:rowOff>17828</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5240000" y="112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2605</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62944</xdr:rowOff>
    </xdr:from>
    <xdr:to>
      <xdr:col>68</xdr:col>
      <xdr:colOff>203200</xdr:colOff>
      <xdr:row>65</xdr:row>
      <xdr:rowOff>164544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4351000" y="112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149321</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28861</xdr:rowOff>
    </xdr:from>
    <xdr:to>
      <xdr:col>64</xdr:col>
      <xdr:colOff>152400</xdr:colOff>
      <xdr:row>65</xdr:row>
      <xdr:rowOff>130461</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3462000" y="111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115238</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5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前年より大きな変更はなく、類似団体平均を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ポイント下回っている。今後も新規発行額を抑え、残高の抑制に努めていく。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将来負担額を充当可能額が上回っているため、将来負担比率は生じていない。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や手当の水準は高くないものの、人口に占める職員数が他団体と比べ多いため、経常収支比率の人件費が高くなっている。今後も、令和３年に策定した西米良村定員管理計画に基づき、中長期的な視点での定員管理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65278</xdr:rowOff>
    </xdr:from>
    <xdr:to>
      <xdr:col>24</xdr:col>
      <xdr:colOff>25400</xdr:colOff>
      <xdr:row>39</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51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106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40</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72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147066</xdr:rowOff>
    </xdr:from>
    <xdr:to>
      <xdr:col>11</xdr:col>
      <xdr:colOff>60325</xdr:colOff>
      <xdr:row>40</xdr:row>
      <xdr:rowOff>77216</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61993</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ポイント下回ったが、今後も燃料費の高騰等が見込まれるため、庁内設備の見直し等により費用の削減に努める。</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848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87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87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textlink="">
      <xdr:nvSpPr>
        <xdr:cNvPr id="141" name="楕円 140">
          <a:extLst>
            <a:ext uri="{FF2B5EF4-FFF2-40B4-BE49-F238E27FC236}">
              <a16:creationId xmlns:a16="http://schemas.microsoft.com/office/drawing/2014/main" id="{00000000-0008-0000-0400-00008D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textlink="">
      <xdr:nvSpPr>
        <xdr:cNvPr id="143" name="楕円 142">
          <a:extLst>
            <a:ext uri="{FF2B5EF4-FFF2-40B4-BE49-F238E27FC236}">
              <a16:creationId xmlns:a16="http://schemas.microsoft.com/office/drawing/2014/main" id="{00000000-0008-0000-0400-00008F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textlink="">
      <xdr:nvSpPr>
        <xdr:cNvPr id="147" name="楕円 146">
          <a:extLst>
            <a:ext uri="{FF2B5EF4-FFF2-40B4-BE49-F238E27FC236}">
              <a16:creationId xmlns:a16="http://schemas.microsoft.com/office/drawing/2014/main" id="{00000000-0008-0000-0400-000093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textlink="">
      <xdr:nvSpPr>
        <xdr:cNvPr id="149" name="楕円 148">
          <a:extLst>
            <a:ext uri="{FF2B5EF4-FFF2-40B4-BE49-F238E27FC236}">
              <a16:creationId xmlns:a16="http://schemas.microsoft.com/office/drawing/2014/main" id="{00000000-0008-0000-0400-000095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ポイント上回っている。今後も、介護予防事業を積極的に進めることで、医療費の抑制を図り扶助費の削減に努めていきたい。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ポイント減少しており、類似団体と比較しても</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ポイント下回っている。今後も繰出金等の適正化を図り、普通会計の負担額を減らしていくよう努める。</a:t>
          </a:r>
        </a:p>
      </xdr:txBody>
    </xdr:sp>
    <xdr:clientData/>
  </xdr:twoCellAnchor>
  <xdr:oneCellAnchor>
    <xdr:from>
      <xdr:col>62</xdr:col>
      <xdr:colOff>6350</xdr:colOff>
      <xdr:row>49</xdr:row>
      <xdr:rowOff>107950</xdr:rowOff>
    </xdr:from>
    <xdr:ext cx="298543" cy="225703"/>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5567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57</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2533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167005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710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58</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710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textlink="">
      <xdr:nvSpPr>
        <xdr:cNvPr id="257" name="楕円 256">
          <a:extLst>
            <a:ext uri="{FF2B5EF4-FFF2-40B4-BE49-F238E27FC236}">
              <a16:creationId xmlns:a16="http://schemas.microsoft.com/office/drawing/2014/main" id="{00000000-0008-0000-0400-000001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textlink="">
      <xdr:nvSpPr>
        <xdr:cNvPr id="259" name="楕円 258">
          <a:extLst>
            <a:ext uri="{FF2B5EF4-FFF2-40B4-BE49-F238E27FC236}">
              <a16:creationId xmlns:a16="http://schemas.microsoft.com/office/drawing/2014/main" id="{00000000-0008-0000-0400-000003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85107</xdr:rowOff>
    </xdr:from>
    <xdr:ext cx="7366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4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textlink="">
      <xdr:nvSpPr>
        <xdr:cNvPr id="261" name="楕円 260">
          <a:extLst>
            <a:ext uri="{FF2B5EF4-FFF2-40B4-BE49-F238E27FC236}">
              <a16:creationId xmlns:a16="http://schemas.microsoft.com/office/drawing/2014/main" id="{00000000-0008-0000-0400-000005010000}"/>
            </a:ext>
          </a:extLst>
        </xdr:cNvPr>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textlink="">
      <xdr:nvSpPr>
        <xdr:cNvPr id="263" name="楕円 262">
          <a:extLst>
            <a:ext uri="{FF2B5EF4-FFF2-40B4-BE49-F238E27FC236}">
              <a16:creationId xmlns:a16="http://schemas.microsoft.com/office/drawing/2014/main" id="{00000000-0008-0000-0400-000007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textlink="">
      <xdr:nvSpPr>
        <xdr:cNvPr id="265" name="楕円 264">
          <a:extLst>
            <a:ext uri="{FF2B5EF4-FFF2-40B4-BE49-F238E27FC236}">
              <a16:creationId xmlns:a16="http://schemas.microsoft.com/office/drawing/2014/main" id="{00000000-0008-0000-0400-000009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路線バス維持に係る補助や、社会福祉協議会運営に係る補助などが増加傾向にあるものの、前年に比べ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ポイント下回っている。また、類似団体との比較においても、下回ってはいるものの、事業見直しを行い経費の縮減に努めていく。</a:t>
          </a:r>
        </a:p>
      </xdr:txBody>
    </xdr:sp>
    <xdr:clientData/>
  </xdr:twoCellAnchor>
  <xdr:oneCellAnchor>
    <xdr:from>
      <xdr:col>62</xdr:col>
      <xdr:colOff>6350</xdr:colOff>
      <xdr:row>29</xdr:row>
      <xdr:rowOff>107950</xdr:rowOff>
    </xdr:from>
    <xdr:ext cx="298543" cy="225703"/>
    <xdr:sp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161290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254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textlink="">
      <xdr:nvSpPr>
        <xdr:cNvPr id="315" name="楕円 314">
          <a:extLst>
            <a:ext uri="{FF2B5EF4-FFF2-40B4-BE49-F238E27FC236}">
              <a16:creationId xmlns:a16="http://schemas.microsoft.com/office/drawing/2014/main" id="{00000000-0008-0000-0400-00003B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textlink="">
      <xdr:nvSpPr>
        <xdr:cNvPr id="317" name="楕円 316">
          <a:extLst>
            <a:ext uri="{FF2B5EF4-FFF2-40B4-BE49-F238E27FC236}">
              <a16:creationId xmlns:a16="http://schemas.microsoft.com/office/drawing/2014/main" id="{00000000-0008-0000-0400-00003D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textlink="">
      <xdr:nvSpPr>
        <xdr:cNvPr id="319" name="楕円 318">
          <a:extLst>
            <a:ext uri="{FF2B5EF4-FFF2-40B4-BE49-F238E27FC236}">
              <a16:creationId xmlns:a16="http://schemas.microsoft.com/office/drawing/2014/main" id="{00000000-0008-0000-0400-00003F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textlink="">
      <xdr:nvSpPr>
        <xdr:cNvPr id="321" name="楕円 320">
          <a:extLst>
            <a:ext uri="{FF2B5EF4-FFF2-40B4-BE49-F238E27FC236}">
              <a16:creationId xmlns:a16="http://schemas.microsoft.com/office/drawing/2014/main" id="{00000000-0008-0000-0400-000041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textlink="">
      <xdr:nvSpPr>
        <xdr:cNvPr id="323" name="楕円 322">
          <a:extLst>
            <a:ext uri="{FF2B5EF4-FFF2-40B4-BE49-F238E27FC236}">
              <a16:creationId xmlns:a16="http://schemas.microsoft.com/office/drawing/2014/main" id="{00000000-0008-0000-0400-000043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類似団体の平均を下回っているが、今後も、計画的な起債と償還により健全な財政運営の維持に努めていく。</a:t>
          </a:r>
        </a:p>
      </xdr:txBody>
    </xdr:sp>
    <xdr:clientData/>
  </xdr:twoCellAnchor>
  <xdr:oneCellAnchor>
    <xdr:from>
      <xdr:col>3</xdr:col>
      <xdr:colOff>123825</xdr:colOff>
      <xdr:row>69</xdr:row>
      <xdr:rowOff>107950</xdr:rowOff>
    </xdr:from>
    <xdr:ext cx="298543" cy="225703"/>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19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1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1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textlink="">
      <xdr:nvSpPr>
        <xdr:cNvPr id="375" name="楕円 374">
          <a:extLst>
            <a:ext uri="{FF2B5EF4-FFF2-40B4-BE49-F238E27FC236}">
              <a16:creationId xmlns:a16="http://schemas.microsoft.com/office/drawing/2014/main" id="{00000000-0008-0000-0400-000077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textlink="">
      <xdr:nvSpPr>
        <xdr:cNvPr id="377" name="楕円 376">
          <a:extLst>
            <a:ext uri="{FF2B5EF4-FFF2-40B4-BE49-F238E27FC236}">
              <a16:creationId xmlns:a16="http://schemas.microsoft.com/office/drawing/2014/main" id="{00000000-0008-0000-0400-000079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textlink="">
      <xdr:nvSpPr>
        <xdr:cNvPr id="379" name="楕円 378">
          <a:extLst>
            <a:ext uri="{FF2B5EF4-FFF2-40B4-BE49-F238E27FC236}">
              <a16:creationId xmlns:a16="http://schemas.microsoft.com/office/drawing/2014/main" id="{00000000-0008-0000-0400-00007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textlink="">
      <xdr:nvSpPr>
        <xdr:cNvPr id="381" name="楕円 380">
          <a:extLst>
            <a:ext uri="{FF2B5EF4-FFF2-40B4-BE49-F238E27FC236}">
              <a16:creationId xmlns:a16="http://schemas.microsoft.com/office/drawing/2014/main" id="{00000000-0008-0000-0400-00007D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textlink="">
      <xdr:nvSpPr>
        <xdr:cNvPr id="383" name="楕円 382">
          <a:extLst>
            <a:ext uri="{FF2B5EF4-FFF2-40B4-BE49-F238E27FC236}">
              <a16:creationId xmlns:a16="http://schemas.microsoft.com/office/drawing/2014/main" id="{00000000-0008-0000-0400-00007F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下水道事業繰出金は減少しているものの、診療所運営費と簡易水道事業への繰出金が大幅に増加している。令和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年度からは、簡易水道及び下水道が公営企業となることもあり、繰出金のさらなる増加が見込まれている。</a:t>
          </a:r>
        </a:p>
      </xdr:txBody>
    </xdr:sp>
    <xdr:clientData/>
  </xdr:twoCellAnchor>
  <xdr:oneCellAnchor>
    <xdr:from>
      <xdr:col>62</xdr:col>
      <xdr:colOff>6350</xdr:colOff>
      <xdr:row>69</xdr:row>
      <xdr:rowOff>107950</xdr:rowOff>
    </xdr:from>
    <xdr:ext cx="298543" cy="225703"/>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149861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553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27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54611</xdr:rowOff>
    </xdr:from>
    <xdr:to>
      <xdr:col>73</xdr:col>
      <xdr:colOff>180975</xdr:colOff>
      <xdr:row>78</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27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696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textlink="">
      <xdr:nvSpPr>
        <xdr:cNvPr id="436" name="楕円 435">
          <a:extLst>
            <a:ext uri="{FF2B5EF4-FFF2-40B4-BE49-F238E27FC236}">
              <a16:creationId xmlns:a16="http://schemas.microsoft.com/office/drawing/2014/main" id="{00000000-0008-0000-0400-0000B4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textlink="">
      <xdr:nvSpPr>
        <xdr:cNvPr id="438" name="楕円 437">
          <a:extLst>
            <a:ext uri="{FF2B5EF4-FFF2-40B4-BE49-F238E27FC236}">
              <a16:creationId xmlns:a16="http://schemas.microsoft.com/office/drawing/2014/main" id="{00000000-0008-0000-0400-0000B6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textlink="">
      <xdr:nvSpPr>
        <xdr:cNvPr id="440" name="楕円 439">
          <a:extLst>
            <a:ext uri="{FF2B5EF4-FFF2-40B4-BE49-F238E27FC236}">
              <a16:creationId xmlns:a16="http://schemas.microsoft.com/office/drawing/2014/main" id="{00000000-0008-0000-0400-0000B8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textlink="">
      <xdr:nvSpPr>
        <xdr:cNvPr id="442" name="楕円 441">
          <a:extLst>
            <a:ext uri="{FF2B5EF4-FFF2-40B4-BE49-F238E27FC236}">
              <a16:creationId xmlns:a16="http://schemas.microsoft.com/office/drawing/2014/main" id="{00000000-0008-0000-0400-0000BA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textlink="">
      <xdr:nvSpPr>
        <xdr:cNvPr id="444" name="楕円 443">
          <a:extLst>
            <a:ext uri="{FF2B5EF4-FFF2-40B4-BE49-F238E27FC236}">
              <a16:creationId xmlns:a16="http://schemas.microsoft.com/office/drawing/2014/main" id="{00000000-0008-0000-0400-0000BC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109102</xdr:rowOff>
    </xdr:from>
    <xdr:to>
      <xdr:col>29</xdr:col>
      <xdr:colOff>127000</xdr:colOff>
      <xdr:row>15</xdr:row>
      <xdr:rowOff>14862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557027"/>
          <a:ext cx="647700" cy="7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14862</xdr:rowOff>
    </xdr:from>
    <xdr:to>
      <xdr:col>26</xdr:col>
      <xdr:colOff>50800</xdr:colOff>
      <xdr:row>15</xdr:row>
      <xdr:rowOff>53423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634237"/>
          <a:ext cx="698500" cy="3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53423</xdr:rowOff>
    </xdr:from>
    <xdr:to>
      <xdr:col>22</xdr:col>
      <xdr:colOff>114300</xdr:colOff>
      <xdr:row>15</xdr:row>
      <xdr:rowOff>79366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672798"/>
          <a:ext cx="698500" cy="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79366</xdr:rowOff>
    </xdr:from>
    <xdr:to>
      <xdr:col>18</xdr:col>
      <xdr:colOff>177800</xdr:colOff>
      <xdr:row>15</xdr:row>
      <xdr:rowOff>95935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698741"/>
          <a:ext cx="698500" cy="16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58302</xdr:rowOff>
    </xdr:from>
    <xdr:to>
      <xdr:col>29</xdr:col>
      <xdr:colOff>177800</xdr:colOff>
      <xdr:row>14</xdr:row>
      <xdr:rowOff>159902</xdr:rowOff>
    </xdr:to>
    <xdr:sp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506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74829</xdr:rowOff>
    </xdr:from>
    <xdr:ext cx="762000" cy="259045"/>
    <xdr:sp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5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135512</xdr:rowOff>
    </xdr:from>
    <xdr:to>
      <xdr:col>26</xdr:col>
      <xdr:colOff>101600</xdr:colOff>
      <xdr:row>15</xdr:row>
      <xdr:rowOff>65662</xdr:rowOff>
    </xdr:to>
    <xdr:sp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58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75839</xdr:rowOff>
    </xdr:from>
    <xdr:ext cx="736600" cy="259045"/>
    <xdr:sp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35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2623</xdr:rowOff>
    </xdr:from>
    <xdr:to>
      <xdr:col>22</xdr:col>
      <xdr:colOff>165100</xdr:colOff>
      <xdr:row>15</xdr:row>
      <xdr:rowOff>104223</xdr:rowOff>
    </xdr:to>
    <xdr:sp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114400</xdr:rowOff>
    </xdr:from>
    <xdr:ext cx="762000" cy="259045"/>
    <xdr:sp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39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28566</xdr:rowOff>
    </xdr:from>
    <xdr:to>
      <xdr:col>19</xdr:col>
      <xdr:colOff>38100</xdr:colOff>
      <xdr:row>15</xdr:row>
      <xdr:rowOff>130166</xdr:rowOff>
    </xdr:to>
    <xdr:sp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64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140343</xdr:rowOff>
    </xdr:from>
    <xdr:ext cx="762000" cy="259045"/>
    <xdr:sp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1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45135</xdr:rowOff>
    </xdr:from>
    <xdr:to>
      <xdr:col>15</xdr:col>
      <xdr:colOff>101600</xdr:colOff>
      <xdr:row>15</xdr:row>
      <xdr:rowOff>146735</xdr:rowOff>
    </xdr:to>
    <xdr:sp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6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156912</xdr:rowOff>
    </xdr:from>
    <xdr:ext cx="762000" cy="259045"/>
    <xdr:sp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6207</xdr:rowOff>
    </xdr:from>
    <xdr:to>
      <xdr:col>29</xdr:col>
      <xdr:colOff>127000</xdr:colOff>
      <xdr:row>35</xdr:row>
      <xdr:rowOff>45440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16557"/>
          <a:ext cx="647700" cy="3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45440</xdr:rowOff>
    </xdr:from>
    <xdr:to>
      <xdr:col>26</xdr:col>
      <xdr:colOff>50800</xdr:colOff>
      <xdr:row>35</xdr:row>
      <xdr:rowOff>57519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55790"/>
          <a:ext cx="698500" cy="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57519</xdr:rowOff>
    </xdr:from>
    <xdr:to>
      <xdr:col>22</xdr:col>
      <xdr:colOff>114300</xdr:colOff>
      <xdr:row>35</xdr:row>
      <xdr:rowOff>69539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6786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69539</xdr:rowOff>
    </xdr:from>
    <xdr:to>
      <xdr:col>18</xdr:col>
      <xdr:colOff>177800</xdr:colOff>
      <xdr:row>35</xdr:row>
      <xdr:rowOff>86172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9889"/>
          <a:ext cx="698500" cy="1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298307</xdr:rowOff>
    </xdr:from>
    <xdr:to>
      <xdr:col>29</xdr:col>
      <xdr:colOff>177800</xdr:colOff>
      <xdr:row>35</xdr:row>
      <xdr:rowOff>57007</xdr:rowOff>
    </xdr:to>
    <xdr:sp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6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143385</xdr:rowOff>
    </xdr:from>
    <xdr:ext cx="762000" cy="259045"/>
    <xdr:sp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337540</xdr:rowOff>
    </xdr:from>
    <xdr:to>
      <xdr:col>26</xdr:col>
      <xdr:colOff>101600</xdr:colOff>
      <xdr:row>35</xdr:row>
      <xdr:rowOff>96240</xdr:rowOff>
    </xdr:to>
    <xdr:sp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0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106417</xdr:rowOff>
    </xdr:from>
    <xdr:ext cx="7366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7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6719</xdr:rowOff>
    </xdr:from>
    <xdr:to>
      <xdr:col>22</xdr:col>
      <xdr:colOff>165100</xdr:colOff>
      <xdr:row>35</xdr:row>
      <xdr:rowOff>108319</xdr:rowOff>
    </xdr:to>
    <xdr:sp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1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118496</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8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18739</xdr:rowOff>
    </xdr:from>
    <xdr:to>
      <xdr:col>19</xdr:col>
      <xdr:colOff>38100</xdr:colOff>
      <xdr:row>35</xdr:row>
      <xdr:rowOff>120339</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130516</xdr:rowOff>
    </xdr:from>
    <xdr:ext cx="762000" cy="259045"/>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35372</xdr:rowOff>
    </xdr:from>
    <xdr:to>
      <xdr:col>15</xdr:col>
      <xdr:colOff>101600</xdr:colOff>
      <xdr:row>35</xdr:row>
      <xdr:rowOff>136972</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4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147149</xdr:rowOff>
    </xdr:from>
    <xdr:ext cx="7620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108669</xdr:rowOff>
    </xdr:from>
    <xdr:to>
      <xdr:col>24</xdr:col>
      <xdr:colOff>63500</xdr:colOff>
      <xdr:row>34</xdr:row>
      <xdr:rowOff>9049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766519"/>
          <a:ext cx="8382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9049</xdr:rowOff>
    </xdr:from>
    <xdr:to>
      <xdr:col>19</xdr:col>
      <xdr:colOff>177800</xdr:colOff>
      <xdr:row>34</xdr:row>
      <xdr:rowOff>60080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38349"/>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60080</xdr:rowOff>
    </xdr:from>
    <xdr:to>
      <xdr:col>15</xdr:col>
      <xdr:colOff>50800</xdr:colOff>
      <xdr:row>34</xdr:row>
      <xdr:rowOff>76989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889380"/>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76989</xdr:rowOff>
    </xdr:from>
    <xdr:to>
      <xdr:col>10</xdr:col>
      <xdr:colOff>114300</xdr:colOff>
      <xdr:row>34</xdr:row>
      <xdr:rowOff>150878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06289"/>
          <a:ext cx="889000" cy="7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57869</xdr:rowOff>
    </xdr:from>
    <xdr:to>
      <xdr:col>24</xdr:col>
      <xdr:colOff>114300</xdr:colOff>
      <xdr:row>33</xdr:row>
      <xdr:rowOff>159469</xdr:rowOff>
    </xdr:to>
    <xdr:sp textlink="">
      <xdr:nvSpPr>
        <xdr:cNvPr id="79" name="楕円 78">
          <a:extLst>
            <a:ext uri="{FF2B5EF4-FFF2-40B4-BE49-F238E27FC236}">
              <a16:creationId xmlns:a16="http://schemas.microsoft.com/office/drawing/2014/main" id="{00000000-0008-0000-0600-00004F000000}"/>
            </a:ext>
          </a:extLst>
        </xdr:cNvPr>
        <xdr:cNvSpPr/>
      </xdr:nvSpPr>
      <xdr:spPr>
        <a:xfrm>
          <a:off x="4584700" y="57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80746</xdr:rowOff>
    </xdr:from>
    <xdr:ext cx="599010" cy="259045"/>
    <xdr:sp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5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129699</xdr:rowOff>
    </xdr:from>
    <xdr:to>
      <xdr:col>20</xdr:col>
      <xdr:colOff>38100</xdr:colOff>
      <xdr:row>34</xdr:row>
      <xdr:rowOff>59849</xdr:rowOff>
    </xdr:to>
    <xdr:sp textlink="">
      <xdr:nvSpPr>
        <xdr:cNvPr id="81" name="楕円 80">
          <a:extLst>
            <a:ext uri="{FF2B5EF4-FFF2-40B4-BE49-F238E27FC236}">
              <a16:creationId xmlns:a16="http://schemas.microsoft.com/office/drawing/2014/main" id="{00000000-0008-0000-0600-000051000000}"/>
            </a:ext>
          </a:extLst>
        </xdr:cNvPr>
        <xdr:cNvSpPr/>
      </xdr:nvSpPr>
      <xdr:spPr>
        <a:xfrm>
          <a:off x="3746500" y="57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76376</xdr:rowOff>
    </xdr:from>
    <xdr:ext cx="599010" cy="259045"/>
    <xdr:sp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56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9280</xdr:rowOff>
    </xdr:from>
    <xdr:to>
      <xdr:col>15</xdr:col>
      <xdr:colOff>101600</xdr:colOff>
      <xdr:row>34</xdr:row>
      <xdr:rowOff>110880</xdr:rowOff>
    </xdr:to>
    <xdr:sp textlink="">
      <xdr:nvSpPr>
        <xdr:cNvPr id="83" name="楕円 82">
          <a:extLst>
            <a:ext uri="{FF2B5EF4-FFF2-40B4-BE49-F238E27FC236}">
              <a16:creationId xmlns:a16="http://schemas.microsoft.com/office/drawing/2014/main" id="{00000000-0008-0000-0600-000053000000}"/>
            </a:ext>
          </a:extLst>
        </xdr:cNvPr>
        <xdr:cNvSpPr/>
      </xdr:nvSpPr>
      <xdr:spPr>
        <a:xfrm>
          <a:off x="2857500" y="58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127407</xdr:rowOff>
    </xdr:from>
    <xdr:ext cx="599010" cy="259045"/>
    <xdr:sp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1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26189</xdr:rowOff>
    </xdr:from>
    <xdr:to>
      <xdr:col>10</xdr:col>
      <xdr:colOff>165100</xdr:colOff>
      <xdr:row>34</xdr:row>
      <xdr:rowOff>127789</xdr:rowOff>
    </xdr:to>
    <xdr:sp textlink="">
      <xdr:nvSpPr>
        <xdr:cNvPr id="85" name="楕円 84">
          <a:extLst>
            <a:ext uri="{FF2B5EF4-FFF2-40B4-BE49-F238E27FC236}">
              <a16:creationId xmlns:a16="http://schemas.microsoft.com/office/drawing/2014/main" id="{00000000-0008-0000-0600-000055000000}"/>
            </a:ext>
          </a:extLst>
        </xdr:cNvPr>
        <xdr:cNvSpPr/>
      </xdr:nvSpPr>
      <xdr:spPr>
        <a:xfrm>
          <a:off x="1968500" y="58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144316</xdr:rowOff>
    </xdr:from>
    <xdr:ext cx="599010" cy="259045"/>
    <xdr:sp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100078</xdr:rowOff>
    </xdr:from>
    <xdr:to>
      <xdr:col>6</xdr:col>
      <xdr:colOff>38100</xdr:colOff>
      <xdr:row>35</xdr:row>
      <xdr:rowOff>30228</xdr:rowOff>
    </xdr:to>
    <xdr:sp textlink="">
      <xdr:nvSpPr>
        <xdr:cNvPr id="87" name="楕円 86">
          <a:extLst>
            <a:ext uri="{FF2B5EF4-FFF2-40B4-BE49-F238E27FC236}">
              <a16:creationId xmlns:a16="http://schemas.microsoft.com/office/drawing/2014/main" id="{00000000-0008-0000-0600-000057000000}"/>
            </a:ext>
          </a:extLst>
        </xdr:cNvPr>
        <xdr:cNvSpPr/>
      </xdr:nvSpPr>
      <xdr:spPr>
        <a:xfrm>
          <a:off x="1079500" y="59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46755</xdr:rowOff>
    </xdr:from>
    <xdr:ext cx="599010" cy="259045"/>
    <xdr:sp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0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63983</xdr:rowOff>
    </xdr:from>
    <xdr:to>
      <xdr:col>24</xdr:col>
      <xdr:colOff>63500</xdr:colOff>
      <xdr:row>56</xdr:row>
      <xdr:rowOff>56945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93733"/>
          <a:ext cx="838200" cy="16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153388</xdr:rowOff>
    </xdr:from>
    <xdr:to>
      <xdr:col>19</xdr:col>
      <xdr:colOff>177800</xdr:colOff>
      <xdr:row>56</xdr:row>
      <xdr:rowOff>56945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83138"/>
          <a:ext cx="889000" cy="7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153388</xdr:rowOff>
    </xdr:from>
    <xdr:to>
      <xdr:col>15</xdr:col>
      <xdr:colOff>50800</xdr:colOff>
      <xdr:row>56</xdr:row>
      <xdr:rowOff>37139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83138"/>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133266</xdr:rowOff>
    </xdr:from>
    <xdr:to>
      <xdr:col>10</xdr:col>
      <xdr:colOff>114300</xdr:colOff>
      <xdr:row>56</xdr:row>
      <xdr:rowOff>37139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63016"/>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13183</xdr:rowOff>
    </xdr:from>
    <xdr:to>
      <xdr:col>24</xdr:col>
      <xdr:colOff>114300</xdr:colOff>
      <xdr:row>55</xdr:row>
      <xdr:rowOff>114783</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4584700" y="94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36060</xdr:rowOff>
    </xdr:from>
    <xdr:ext cx="599010" cy="259045"/>
    <xdr:sp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6145</xdr:rowOff>
    </xdr:from>
    <xdr:to>
      <xdr:col>20</xdr:col>
      <xdr:colOff>38100</xdr:colOff>
      <xdr:row>56</xdr:row>
      <xdr:rowOff>107745</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3746500" y="96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124272</xdr:rowOff>
    </xdr:from>
    <xdr:ext cx="59901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102588</xdr:rowOff>
    </xdr:from>
    <xdr:to>
      <xdr:col>15</xdr:col>
      <xdr:colOff>101600</xdr:colOff>
      <xdr:row>56</xdr:row>
      <xdr:rowOff>32738</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2857500" y="9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49265</xdr:rowOff>
    </xdr:from>
    <xdr:ext cx="599010"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0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157789</xdr:rowOff>
    </xdr:from>
    <xdr:to>
      <xdr:col>10</xdr:col>
      <xdr:colOff>165100</xdr:colOff>
      <xdr:row>56</xdr:row>
      <xdr:rowOff>87939</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1968500" y="9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104466</xdr:rowOff>
    </xdr:from>
    <xdr:ext cx="599010"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82466</xdr:rowOff>
    </xdr:from>
    <xdr:to>
      <xdr:col>6</xdr:col>
      <xdr:colOff>38100</xdr:colOff>
      <xdr:row>56</xdr:row>
      <xdr:rowOff>12616</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079500" y="9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29143</xdr:rowOff>
    </xdr:from>
    <xdr:ext cx="599010"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37201</xdr:rowOff>
    </xdr:from>
    <xdr:to>
      <xdr:col>24</xdr:col>
      <xdr:colOff>63500</xdr:colOff>
      <xdr:row>78</xdr:row>
      <xdr:rowOff>43596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0301"/>
          <a:ext cx="838200"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37201</xdr:rowOff>
    </xdr:from>
    <xdr:to>
      <xdr:col>19</xdr:col>
      <xdr:colOff>177800</xdr:colOff>
      <xdr:row>78</xdr:row>
      <xdr:rowOff>59370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0301"/>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33204</xdr:rowOff>
    </xdr:from>
    <xdr:to>
      <xdr:col>15</xdr:col>
      <xdr:colOff>50800</xdr:colOff>
      <xdr:row>78</xdr:row>
      <xdr:rowOff>59370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6304"/>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33204</xdr:rowOff>
    </xdr:from>
    <xdr:to>
      <xdr:col>10</xdr:col>
      <xdr:colOff>114300</xdr:colOff>
      <xdr:row>78</xdr:row>
      <xdr:rowOff>41004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6304"/>
          <a:ext cx="8890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164246</xdr:rowOff>
    </xdr:from>
    <xdr:to>
      <xdr:col>24</xdr:col>
      <xdr:colOff>114300</xdr:colOff>
      <xdr:row>78</xdr:row>
      <xdr:rowOff>94396</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79173</xdr:rowOff>
    </xdr:from>
    <xdr:ext cx="534377"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157851</xdr:rowOff>
    </xdr:from>
    <xdr:to>
      <xdr:col>20</xdr:col>
      <xdr:colOff>38100</xdr:colOff>
      <xdr:row>78</xdr:row>
      <xdr:rowOff>88001</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3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79128</xdr:rowOff>
    </xdr:from>
    <xdr:ext cx="534377"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8570</xdr:rowOff>
    </xdr:from>
    <xdr:to>
      <xdr:col>15</xdr:col>
      <xdr:colOff>101600</xdr:colOff>
      <xdr:row>78</xdr:row>
      <xdr:rowOff>110170</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101297</xdr:rowOff>
    </xdr:from>
    <xdr:ext cx="534377"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153854</xdr:rowOff>
    </xdr:from>
    <xdr:to>
      <xdr:col>10</xdr:col>
      <xdr:colOff>165100</xdr:colOff>
      <xdr:row>78</xdr:row>
      <xdr:rowOff>84004</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75131</xdr:rowOff>
    </xdr:from>
    <xdr:ext cx="534377"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161654</xdr:rowOff>
    </xdr:from>
    <xdr:to>
      <xdr:col>6</xdr:col>
      <xdr:colOff>38100</xdr:colOff>
      <xdr:row>78</xdr:row>
      <xdr:rowOff>91804</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3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82931</xdr:rowOff>
    </xdr:from>
    <xdr:ext cx="534377"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11204</xdr:rowOff>
    </xdr:from>
    <xdr:to>
      <xdr:col>24</xdr:col>
      <xdr:colOff>63500</xdr:colOff>
      <xdr:row>95</xdr:row>
      <xdr:rowOff>32951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98954"/>
          <a:ext cx="8382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36632</xdr:rowOff>
    </xdr:from>
    <xdr:to>
      <xdr:col>19</xdr:col>
      <xdr:colOff>177800</xdr:colOff>
      <xdr:row>95</xdr:row>
      <xdr:rowOff>32951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52932"/>
          <a:ext cx="889000" cy="1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36632</xdr:rowOff>
    </xdr:from>
    <xdr:to>
      <xdr:col>15</xdr:col>
      <xdr:colOff>50800</xdr:colOff>
      <xdr:row>95</xdr:row>
      <xdr:rowOff>126639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52932"/>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126639</xdr:rowOff>
    </xdr:from>
    <xdr:to>
      <xdr:col>10</xdr:col>
      <xdr:colOff>114300</xdr:colOff>
      <xdr:row>96</xdr:row>
      <xdr:rowOff>27808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4389"/>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131854</xdr:rowOff>
    </xdr:from>
    <xdr:to>
      <xdr:col>24</xdr:col>
      <xdr:colOff>114300</xdr:colOff>
      <xdr:row>95</xdr:row>
      <xdr:rowOff>62004</xdr:rowOff>
    </xdr:to>
    <xdr:sp textlink="">
      <xdr:nvSpPr>
        <xdr:cNvPr id="248" name="楕円 247">
          <a:extLst>
            <a:ext uri="{FF2B5EF4-FFF2-40B4-BE49-F238E27FC236}">
              <a16:creationId xmlns:a16="http://schemas.microsoft.com/office/drawing/2014/main" id="{00000000-0008-0000-0600-0000F8000000}"/>
            </a:ext>
          </a:extLst>
        </xdr:cNvPr>
        <xdr:cNvSpPr/>
      </xdr:nvSpPr>
      <xdr:spPr>
        <a:xfrm>
          <a:off x="4584700" y="1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154731</xdr:rowOff>
    </xdr:from>
    <xdr:ext cx="534377" cy="259045"/>
    <xdr:sp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153601</xdr:rowOff>
    </xdr:from>
    <xdr:to>
      <xdr:col>20</xdr:col>
      <xdr:colOff>38100</xdr:colOff>
      <xdr:row>95</xdr:row>
      <xdr:rowOff>83751</xdr:rowOff>
    </xdr:to>
    <xdr:sp textlink="">
      <xdr:nvSpPr>
        <xdr:cNvPr id="250" name="楕円 249">
          <a:extLst>
            <a:ext uri="{FF2B5EF4-FFF2-40B4-BE49-F238E27FC236}">
              <a16:creationId xmlns:a16="http://schemas.microsoft.com/office/drawing/2014/main" id="{00000000-0008-0000-0600-0000FA000000}"/>
            </a:ext>
          </a:extLst>
        </xdr:cNvPr>
        <xdr:cNvSpPr/>
      </xdr:nvSpPr>
      <xdr:spPr>
        <a:xfrm>
          <a:off x="3746500" y="1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100278</xdr:rowOff>
    </xdr:from>
    <xdr:ext cx="534377"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157282</xdr:rowOff>
    </xdr:from>
    <xdr:to>
      <xdr:col>15</xdr:col>
      <xdr:colOff>101600</xdr:colOff>
      <xdr:row>94</xdr:row>
      <xdr:rowOff>87432</xdr:rowOff>
    </xdr:to>
    <xdr:sp textlink="">
      <xdr:nvSpPr>
        <xdr:cNvPr id="252" name="楕円 251">
          <a:extLst>
            <a:ext uri="{FF2B5EF4-FFF2-40B4-BE49-F238E27FC236}">
              <a16:creationId xmlns:a16="http://schemas.microsoft.com/office/drawing/2014/main" id="{00000000-0008-0000-0600-0000FC000000}"/>
            </a:ext>
          </a:extLst>
        </xdr:cNvPr>
        <xdr:cNvSpPr/>
      </xdr:nvSpPr>
      <xdr:spPr>
        <a:xfrm>
          <a:off x="2857500" y="161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103959</xdr:rowOff>
    </xdr:from>
    <xdr:ext cx="59901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7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75839</xdr:rowOff>
    </xdr:from>
    <xdr:to>
      <xdr:col>10</xdr:col>
      <xdr:colOff>165100</xdr:colOff>
      <xdr:row>96</xdr:row>
      <xdr:rowOff>5989</xdr:rowOff>
    </xdr:to>
    <xdr:sp textlink="">
      <xdr:nvSpPr>
        <xdr:cNvPr id="254" name="楕円 253">
          <a:extLst>
            <a:ext uri="{FF2B5EF4-FFF2-40B4-BE49-F238E27FC236}">
              <a16:creationId xmlns:a16="http://schemas.microsoft.com/office/drawing/2014/main" id="{00000000-0008-0000-0600-0000FE000000}"/>
            </a:ext>
          </a:extLst>
        </xdr:cNvPr>
        <xdr:cNvSpPr/>
      </xdr:nvSpPr>
      <xdr:spPr>
        <a:xfrm>
          <a:off x="1968500" y="1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22516</xdr:rowOff>
    </xdr:from>
    <xdr:ext cx="534377"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148458</xdr:rowOff>
    </xdr:from>
    <xdr:to>
      <xdr:col>6</xdr:col>
      <xdr:colOff>38100</xdr:colOff>
      <xdr:row>96</xdr:row>
      <xdr:rowOff>78608</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1079500" y="164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95135</xdr:rowOff>
    </xdr:from>
    <xdr:ext cx="534377"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107839</xdr:rowOff>
    </xdr:from>
    <xdr:to>
      <xdr:col>55</xdr:col>
      <xdr:colOff>0</xdr:colOff>
      <xdr:row>36</xdr:row>
      <xdr:rowOff>56154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8589"/>
          <a:ext cx="838200" cy="1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54905</xdr:rowOff>
    </xdr:from>
    <xdr:to>
      <xdr:col>50</xdr:col>
      <xdr:colOff>114300</xdr:colOff>
      <xdr:row>36</xdr:row>
      <xdr:rowOff>56154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27105"/>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9638</xdr:rowOff>
    </xdr:from>
    <xdr:to>
      <xdr:col>45</xdr:col>
      <xdr:colOff>177800</xdr:colOff>
      <xdr:row>36</xdr:row>
      <xdr:rowOff>54905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0388"/>
          <a:ext cx="889000" cy="2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9638</xdr:rowOff>
    </xdr:from>
    <xdr:to>
      <xdr:col>41</xdr:col>
      <xdr:colOff>50800</xdr:colOff>
      <xdr:row>37</xdr:row>
      <xdr:rowOff>11006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0388"/>
          <a:ext cx="889000" cy="3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57039</xdr:rowOff>
    </xdr:from>
    <xdr:to>
      <xdr:col>55</xdr:col>
      <xdr:colOff>50800</xdr:colOff>
      <xdr:row>35</xdr:row>
      <xdr:rowOff>158639</xdr:rowOff>
    </xdr:to>
    <xdr:sp textlink="">
      <xdr:nvSpPr>
        <xdr:cNvPr id="305" name="楕円 304">
          <a:extLst>
            <a:ext uri="{FF2B5EF4-FFF2-40B4-BE49-F238E27FC236}">
              <a16:creationId xmlns:a16="http://schemas.microsoft.com/office/drawing/2014/main" id="{00000000-0008-0000-0600-000031010000}"/>
            </a:ext>
          </a:extLst>
        </xdr:cNvPr>
        <xdr:cNvSpPr/>
      </xdr:nvSpPr>
      <xdr:spPr>
        <a:xfrm>
          <a:off x="10426700" y="6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79916</xdr:rowOff>
    </xdr:from>
    <xdr:ext cx="599010" cy="259045"/>
    <xdr:sp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5354</xdr:rowOff>
    </xdr:from>
    <xdr:to>
      <xdr:col>50</xdr:col>
      <xdr:colOff>165100</xdr:colOff>
      <xdr:row>36</xdr:row>
      <xdr:rowOff>106954</xdr:rowOff>
    </xdr:to>
    <xdr:sp textlink="">
      <xdr:nvSpPr>
        <xdr:cNvPr id="307" name="楕円 306">
          <a:extLst>
            <a:ext uri="{FF2B5EF4-FFF2-40B4-BE49-F238E27FC236}">
              <a16:creationId xmlns:a16="http://schemas.microsoft.com/office/drawing/2014/main" id="{00000000-0008-0000-0600-000033010000}"/>
            </a:ext>
          </a:extLst>
        </xdr:cNvPr>
        <xdr:cNvSpPr/>
      </xdr:nvSpPr>
      <xdr:spPr>
        <a:xfrm>
          <a:off x="9588500" y="61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123481</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4105</xdr:rowOff>
    </xdr:from>
    <xdr:to>
      <xdr:col>46</xdr:col>
      <xdr:colOff>38100</xdr:colOff>
      <xdr:row>36</xdr:row>
      <xdr:rowOff>105705</xdr:rowOff>
    </xdr:to>
    <xdr:sp textlink="">
      <xdr:nvSpPr>
        <xdr:cNvPr id="309" name="楕円 308">
          <a:extLst>
            <a:ext uri="{FF2B5EF4-FFF2-40B4-BE49-F238E27FC236}">
              <a16:creationId xmlns:a16="http://schemas.microsoft.com/office/drawing/2014/main" id="{00000000-0008-0000-0600-000035010000}"/>
            </a:ext>
          </a:extLst>
        </xdr:cNvPr>
        <xdr:cNvSpPr/>
      </xdr:nvSpPr>
      <xdr:spPr>
        <a:xfrm>
          <a:off x="8699500" y="61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122232</xdr:rowOff>
    </xdr:from>
    <xdr:ext cx="59901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130288</xdr:rowOff>
    </xdr:from>
    <xdr:to>
      <xdr:col>41</xdr:col>
      <xdr:colOff>101600</xdr:colOff>
      <xdr:row>35</xdr:row>
      <xdr:rowOff>60438</xdr:rowOff>
    </xdr:to>
    <xdr:sp textlink="">
      <xdr:nvSpPr>
        <xdr:cNvPr id="311" name="楕円 310">
          <a:extLst>
            <a:ext uri="{FF2B5EF4-FFF2-40B4-BE49-F238E27FC236}">
              <a16:creationId xmlns:a16="http://schemas.microsoft.com/office/drawing/2014/main" id="{00000000-0008-0000-0600-000037010000}"/>
            </a:ext>
          </a:extLst>
        </xdr:cNvPr>
        <xdr:cNvSpPr/>
      </xdr:nvSpPr>
      <xdr:spPr>
        <a:xfrm>
          <a:off x="7810500" y="59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76965</xdr:rowOff>
    </xdr:from>
    <xdr:ext cx="59901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131656</xdr:rowOff>
    </xdr:from>
    <xdr:to>
      <xdr:col>36</xdr:col>
      <xdr:colOff>165100</xdr:colOff>
      <xdr:row>37</xdr:row>
      <xdr:rowOff>61806</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6921500" y="63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52933</xdr:rowOff>
    </xdr:from>
    <xdr:ext cx="59901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3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87671</xdr:rowOff>
    </xdr:from>
    <xdr:to>
      <xdr:col>55</xdr:col>
      <xdr:colOff>0</xdr:colOff>
      <xdr:row>58</xdr:row>
      <xdr:rowOff>31493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0321"/>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53728</xdr:rowOff>
    </xdr:from>
    <xdr:to>
      <xdr:col>50</xdr:col>
      <xdr:colOff>114300</xdr:colOff>
      <xdr:row>57</xdr:row>
      <xdr:rowOff>87671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26378"/>
          <a:ext cx="889000" cy="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94410</xdr:rowOff>
    </xdr:from>
    <xdr:to>
      <xdr:col>45</xdr:col>
      <xdr:colOff>177800</xdr:colOff>
      <xdr:row>57</xdr:row>
      <xdr:rowOff>53728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24160"/>
          <a:ext cx="889000" cy="30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94410</xdr:rowOff>
    </xdr:from>
    <xdr:to>
      <xdr:col>41</xdr:col>
      <xdr:colOff>50800</xdr:colOff>
      <xdr:row>56</xdr:row>
      <xdr:rowOff>151519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24160"/>
          <a:ext cx="889000" cy="2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152143</xdr:rowOff>
    </xdr:from>
    <xdr:to>
      <xdr:col>55</xdr:col>
      <xdr:colOff>50800</xdr:colOff>
      <xdr:row>58</xdr:row>
      <xdr:rowOff>82293</xdr:rowOff>
    </xdr:to>
    <xdr:sp textlink="">
      <xdr:nvSpPr>
        <xdr:cNvPr id="362" name="楕円 361">
          <a:extLst>
            <a:ext uri="{FF2B5EF4-FFF2-40B4-BE49-F238E27FC236}">
              <a16:creationId xmlns:a16="http://schemas.microsoft.com/office/drawing/2014/main" id="{00000000-0008-0000-0600-00006A010000}"/>
            </a:ext>
          </a:extLst>
        </xdr:cNvPr>
        <xdr:cNvSpPr/>
      </xdr:nvSpPr>
      <xdr:spPr>
        <a:xfrm>
          <a:off x="10426700" y="99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130570</xdr:rowOff>
    </xdr:from>
    <xdr:ext cx="599010" cy="259045"/>
    <xdr:sp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36871</xdr:rowOff>
    </xdr:from>
    <xdr:to>
      <xdr:col>50</xdr:col>
      <xdr:colOff>165100</xdr:colOff>
      <xdr:row>57</xdr:row>
      <xdr:rowOff>138471</xdr:rowOff>
    </xdr:to>
    <xdr:sp textlink="">
      <xdr:nvSpPr>
        <xdr:cNvPr id="364" name="楕円 363">
          <a:extLst>
            <a:ext uri="{FF2B5EF4-FFF2-40B4-BE49-F238E27FC236}">
              <a16:creationId xmlns:a16="http://schemas.microsoft.com/office/drawing/2014/main" id="{00000000-0008-0000-0600-00006C010000}"/>
            </a:ext>
          </a:extLst>
        </xdr:cNvPr>
        <xdr:cNvSpPr/>
      </xdr:nvSpPr>
      <xdr:spPr>
        <a:xfrm>
          <a:off x="9588500" y="98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154998</xdr:rowOff>
    </xdr:from>
    <xdr:ext cx="59901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2928</xdr:rowOff>
    </xdr:from>
    <xdr:to>
      <xdr:col>46</xdr:col>
      <xdr:colOff>38100</xdr:colOff>
      <xdr:row>57</xdr:row>
      <xdr:rowOff>104528</xdr:rowOff>
    </xdr:to>
    <xdr:sp textlink="">
      <xdr:nvSpPr>
        <xdr:cNvPr id="366" name="楕円 365">
          <a:extLst>
            <a:ext uri="{FF2B5EF4-FFF2-40B4-BE49-F238E27FC236}">
              <a16:creationId xmlns:a16="http://schemas.microsoft.com/office/drawing/2014/main" id="{00000000-0008-0000-0600-00006E010000}"/>
            </a:ext>
          </a:extLst>
        </xdr:cNvPr>
        <xdr:cNvSpPr/>
      </xdr:nvSpPr>
      <xdr:spPr>
        <a:xfrm>
          <a:off x="8699500" y="97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121055</xdr:rowOff>
    </xdr:from>
    <xdr:ext cx="59901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5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43610</xdr:rowOff>
    </xdr:from>
    <xdr:to>
      <xdr:col>41</xdr:col>
      <xdr:colOff>101600</xdr:colOff>
      <xdr:row>55</xdr:row>
      <xdr:rowOff>145210</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7810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161737</xdr:rowOff>
    </xdr:from>
    <xdr:ext cx="59901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100719</xdr:rowOff>
    </xdr:from>
    <xdr:to>
      <xdr:col>36</xdr:col>
      <xdr:colOff>165100</xdr:colOff>
      <xdr:row>57</xdr:row>
      <xdr:rowOff>30869</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6921500" y="97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47396</xdr:rowOff>
    </xdr:from>
    <xdr:ext cx="59901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7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42149</xdr:rowOff>
    </xdr:from>
    <xdr:to>
      <xdr:col>55</xdr:col>
      <xdr:colOff>0</xdr:colOff>
      <xdr:row>79</xdr:row>
      <xdr:rowOff>45962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6699"/>
          <a:ext cx="8382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42149</xdr:rowOff>
    </xdr:from>
    <xdr:to>
      <xdr:col>50</xdr:col>
      <xdr:colOff>114300</xdr:colOff>
      <xdr:row>79</xdr:row>
      <xdr:rowOff>93245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6699"/>
          <a:ext cx="889000" cy="5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44448</xdr:rowOff>
    </xdr:from>
    <xdr:to>
      <xdr:col>45</xdr:col>
      <xdr:colOff>177800</xdr:colOff>
      <xdr:row>79</xdr:row>
      <xdr:rowOff>93245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8998"/>
          <a:ext cx="8890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12244</xdr:rowOff>
    </xdr:from>
    <xdr:to>
      <xdr:col>41</xdr:col>
      <xdr:colOff>50800</xdr:colOff>
      <xdr:row>79</xdr:row>
      <xdr:rowOff>44448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5344"/>
          <a:ext cx="889000" cy="2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166612</xdr:rowOff>
    </xdr:from>
    <xdr:to>
      <xdr:col>55</xdr:col>
      <xdr:colOff>50800</xdr:colOff>
      <xdr:row>79</xdr:row>
      <xdr:rowOff>96762</xdr:rowOff>
    </xdr:to>
    <xdr:sp textlink="">
      <xdr:nvSpPr>
        <xdr:cNvPr id="421" name="楕円 420">
          <a:extLst>
            <a:ext uri="{FF2B5EF4-FFF2-40B4-BE49-F238E27FC236}">
              <a16:creationId xmlns:a16="http://schemas.microsoft.com/office/drawing/2014/main" id="{00000000-0008-0000-0600-0000A5010000}"/>
            </a:ext>
          </a:extLst>
        </xdr:cNvPr>
        <xdr:cNvSpPr/>
      </xdr:nvSpPr>
      <xdr:spPr>
        <a:xfrm>
          <a:off x="10426700" y="135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162799</xdr:rowOff>
    </xdr:from>
    <xdr:to>
      <xdr:col>50</xdr:col>
      <xdr:colOff>165100</xdr:colOff>
      <xdr:row>79</xdr:row>
      <xdr:rowOff>92949</xdr:rowOff>
    </xdr:to>
    <xdr:sp textlink="">
      <xdr:nvSpPr>
        <xdr:cNvPr id="423" name="楕円 422">
          <a:extLst>
            <a:ext uri="{FF2B5EF4-FFF2-40B4-BE49-F238E27FC236}">
              <a16:creationId xmlns:a16="http://schemas.microsoft.com/office/drawing/2014/main" id="{00000000-0008-0000-0600-0000A7010000}"/>
            </a:ext>
          </a:extLst>
        </xdr:cNvPr>
        <xdr:cNvSpPr/>
      </xdr:nvSpPr>
      <xdr:spPr>
        <a:xfrm>
          <a:off x="9588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84076</xdr:rowOff>
    </xdr:from>
    <xdr:ext cx="534377"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42445</xdr:rowOff>
    </xdr:from>
    <xdr:to>
      <xdr:col>46</xdr:col>
      <xdr:colOff>38100</xdr:colOff>
      <xdr:row>79</xdr:row>
      <xdr:rowOff>144045</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8699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135172</xdr:rowOff>
    </xdr:from>
    <xdr:ext cx="469744"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165098</xdr:rowOff>
    </xdr:from>
    <xdr:to>
      <xdr:col>41</xdr:col>
      <xdr:colOff>101600</xdr:colOff>
      <xdr:row>79</xdr:row>
      <xdr:rowOff>95248</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7810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86375</xdr:rowOff>
    </xdr:from>
    <xdr:ext cx="534377"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3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132894</xdr:rowOff>
    </xdr:from>
    <xdr:to>
      <xdr:col>36</xdr:col>
      <xdr:colOff>165100</xdr:colOff>
      <xdr:row>78</xdr:row>
      <xdr:rowOff>63044</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6921500" y="133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79571</xdr:rowOff>
    </xdr:from>
    <xdr:ext cx="599010"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106873</xdr:rowOff>
    </xdr:from>
    <xdr:to>
      <xdr:col>55</xdr:col>
      <xdr:colOff>0</xdr:colOff>
      <xdr:row>98</xdr:row>
      <xdr:rowOff>96451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37523"/>
          <a:ext cx="838200" cy="16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43418</xdr:rowOff>
    </xdr:from>
    <xdr:to>
      <xdr:col>50</xdr:col>
      <xdr:colOff>114300</xdr:colOff>
      <xdr:row>97</xdr:row>
      <xdr:rowOff>106873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74068"/>
          <a:ext cx="889000" cy="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7592</xdr:rowOff>
    </xdr:from>
    <xdr:to>
      <xdr:col>45</xdr:col>
      <xdr:colOff>177800</xdr:colOff>
      <xdr:row>97</xdr:row>
      <xdr:rowOff>43418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95342"/>
          <a:ext cx="889000" cy="37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7592</xdr:rowOff>
    </xdr:from>
    <xdr:to>
      <xdr:col>41</xdr:col>
      <xdr:colOff>50800</xdr:colOff>
      <xdr:row>98</xdr:row>
      <xdr:rowOff>4713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95342"/>
          <a:ext cx="889000" cy="5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45651</xdr:rowOff>
    </xdr:from>
    <xdr:to>
      <xdr:col>55</xdr:col>
      <xdr:colOff>50800</xdr:colOff>
      <xdr:row>98</xdr:row>
      <xdr:rowOff>147251</xdr:rowOff>
    </xdr:to>
    <xdr:sp textlink="">
      <xdr:nvSpPr>
        <xdr:cNvPr id="480" name="楕円 479">
          <a:extLst>
            <a:ext uri="{FF2B5EF4-FFF2-40B4-BE49-F238E27FC236}">
              <a16:creationId xmlns:a16="http://schemas.microsoft.com/office/drawing/2014/main" id="{00000000-0008-0000-0600-0000E0010000}"/>
            </a:ext>
          </a:extLst>
        </xdr:cNvPr>
        <xdr:cNvSpPr/>
      </xdr:nvSpPr>
      <xdr:spPr>
        <a:xfrm>
          <a:off x="10426700" y="168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24078</xdr:rowOff>
    </xdr:from>
    <xdr:ext cx="599010" cy="259045"/>
    <xdr:sp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56073</xdr:rowOff>
    </xdr:from>
    <xdr:to>
      <xdr:col>50</xdr:col>
      <xdr:colOff>165100</xdr:colOff>
      <xdr:row>97</xdr:row>
      <xdr:rowOff>157673</xdr:rowOff>
    </xdr:to>
    <xdr:sp textlink="">
      <xdr:nvSpPr>
        <xdr:cNvPr id="482" name="楕円 481">
          <a:extLst>
            <a:ext uri="{FF2B5EF4-FFF2-40B4-BE49-F238E27FC236}">
              <a16:creationId xmlns:a16="http://schemas.microsoft.com/office/drawing/2014/main" id="{00000000-0008-0000-0600-0000E2010000}"/>
            </a:ext>
          </a:extLst>
        </xdr:cNvPr>
        <xdr:cNvSpPr/>
      </xdr:nvSpPr>
      <xdr:spPr>
        <a:xfrm>
          <a:off x="95885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2750</xdr:rowOff>
    </xdr:from>
    <xdr:ext cx="59901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6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164068</xdr:rowOff>
    </xdr:from>
    <xdr:to>
      <xdr:col>46</xdr:col>
      <xdr:colOff>38100</xdr:colOff>
      <xdr:row>97</xdr:row>
      <xdr:rowOff>94218</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8699500" y="1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110745</xdr:rowOff>
    </xdr:from>
    <xdr:ext cx="59901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9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128242</xdr:rowOff>
    </xdr:from>
    <xdr:to>
      <xdr:col>41</xdr:col>
      <xdr:colOff>101600</xdr:colOff>
      <xdr:row>95</xdr:row>
      <xdr:rowOff>58392</xdr:rowOff>
    </xdr:to>
    <xdr:sp textlink="">
      <xdr:nvSpPr>
        <xdr:cNvPr id="486" name="楕円 485">
          <a:extLst>
            <a:ext uri="{FF2B5EF4-FFF2-40B4-BE49-F238E27FC236}">
              <a16:creationId xmlns:a16="http://schemas.microsoft.com/office/drawing/2014/main" id="{00000000-0008-0000-0600-0000E6010000}"/>
            </a:ext>
          </a:extLst>
        </xdr:cNvPr>
        <xdr:cNvSpPr/>
      </xdr:nvSpPr>
      <xdr:spPr>
        <a:xfrm>
          <a:off x="7810500" y="162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74919</xdr:rowOff>
    </xdr:from>
    <xdr:ext cx="59901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125363</xdr:rowOff>
    </xdr:from>
    <xdr:to>
      <xdr:col>36</xdr:col>
      <xdr:colOff>165100</xdr:colOff>
      <xdr:row>98</xdr:row>
      <xdr:rowOff>55513</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6921500" y="167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72040</xdr:rowOff>
    </xdr:from>
    <xdr:ext cx="59901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3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143737</xdr:rowOff>
    </xdr:from>
    <xdr:to>
      <xdr:col>85</xdr:col>
      <xdr:colOff>127000</xdr:colOff>
      <xdr:row>37</xdr:row>
      <xdr:rowOff>100714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144487"/>
          <a:ext cx="838200" cy="2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131365</xdr:rowOff>
    </xdr:from>
    <xdr:to>
      <xdr:col>81</xdr:col>
      <xdr:colOff>50800</xdr:colOff>
      <xdr:row>37</xdr:row>
      <xdr:rowOff>100714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03565"/>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97509</xdr:rowOff>
    </xdr:from>
    <xdr:to>
      <xdr:col>76</xdr:col>
      <xdr:colOff>114300</xdr:colOff>
      <xdr:row>36</xdr:row>
      <xdr:rowOff>131365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69709"/>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97509</xdr:rowOff>
    </xdr:from>
    <xdr:to>
      <xdr:col>71</xdr:col>
      <xdr:colOff>177800</xdr:colOff>
      <xdr:row>37</xdr:row>
      <xdr:rowOff>161537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69709"/>
          <a:ext cx="889000" cy="2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92937</xdr:rowOff>
    </xdr:from>
    <xdr:to>
      <xdr:col>85</xdr:col>
      <xdr:colOff>177800</xdr:colOff>
      <xdr:row>36</xdr:row>
      <xdr:rowOff>23087</xdr:rowOff>
    </xdr:to>
    <xdr:sp textlink="">
      <xdr:nvSpPr>
        <xdr:cNvPr id="537" name="楕円 536">
          <a:extLst>
            <a:ext uri="{FF2B5EF4-FFF2-40B4-BE49-F238E27FC236}">
              <a16:creationId xmlns:a16="http://schemas.microsoft.com/office/drawing/2014/main" id="{00000000-0008-0000-0600-000019020000}"/>
            </a:ext>
          </a:extLst>
        </xdr:cNvPr>
        <xdr:cNvSpPr/>
      </xdr:nvSpPr>
      <xdr:spPr>
        <a:xfrm>
          <a:off x="16268700" y="60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115814</xdr:rowOff>
    </xdr:from>
    <xdr:ext cx="599010" cy="259045"/>
    <xdr:sp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9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49914</xdr:rowOff>
    </xdr:from>
    <xdr:to>
      <xdr:col>81</xdr:col>
      <xdr:colOff>101600</xdr:colOff>
      <xdr:row>37</xdr:row>
      <xdr:rowOff>151514</xdr:rowOff>
    </xdr:to>
    <xdr:sp textlink="">
      <xdr:nvSpPr>
        <xdr:cNvPr id="539" name="楕円 538">
          <a:extLst>
            <a:ext uri="{FF2B5EF4-FFF2-40B4-BE49-F238E27FC236}">
              <a16:creationId xmlns:a16="http://schemas.microsoft.com/office/drawing/2014/main" id="{00000000-0008-0000-0600-00001B020000}"/>
            </a:ext>
          </a:extLst>
        </xdr:cNvPr>
        <xdr:cNvSpPr/>
      </xdr:nvSpPr>
      <xdr:spPr>
        <a:xfrm>
          <a:off x="15430500" y="63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168041</xdr:rowOff>
    </xdr:from>
    <xdr:ext cx="59901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80565</xdr:rowOff>
    </xdr:from>
    <xdr:to>
      <xdr:col>76</xdr:col>
      <xdr:colOff>165100</xdr:colOff>
      <xdr:row>37</xdr:row>
      <xdr:rowOff>10715</xdr:rowOff>
    </xdr:to>
    <xdr:sp textlink="">
      <xdr:nvSpPr>
        <xdr:cNvPr id="541" name="楕円 540">
          <a:extLst>
            <a:ext uri="{FF2B5EF4-FFF2-40B4-BE49-F238E27FC236}">
              <a16:creationId xmlns:a16="http://schemas.microsoft.com/office/drawing/2014/main" id="{00000000-0008-0000-0600-00001D020000}"/>
            </a:ext>
          </a:extLst>
        </xdr:cNvPr>
        <xdr:cNvSpPr/>
      </xdr:nvSpPr>
      <xdr:spPr>
        <a:xfrm>
          <a:off x="14541500" y="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27242</xdr:rowOff>
    </xdr:from>
    <xdr:ext cx="59901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2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46709</xdr:rowOff>
    </xdr:from>
    <xdr:to>
      <xdr:col>72</xdr:col>
      <xdr:colOff>38100</xdr:colOff>
      <xdr:row>36</xdr:row>
      <xdr:rowOff>148309</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3652500" y="62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164836</xdr:rowOff>
    </xdr:from>
    <xdr:ext cx="59901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9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110736</xdr:rowOff>
    </xdr:from>
    <xdr:to>
      <xdr:col>67</xdr:col>
      <xdr:colOff>101600</xdr:colOff>
      <xdr:row>38</xdr:row>
      <xdr:rowOff>40886</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2763500" y="64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57413</xdr:rowOff>
    </xdr:from>
    <xdr:ext cx="599010"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2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127712</xdr:rowOff>
    </xdr:from>
    <xdr:to>
      <xdr:col>85</xdr:col>
      <xdr:colOff>127000</xdr:colOff>
      <xdr:row>76</xdr:row>
      <xdr:rowOff>158614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57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158614</xdr:rowOff>
    </xdr:from>
    <xdr:to>
      <xdr:col>81</xdr:col>
      <xdr:colOff>50800</xdr:colOff>
      <xdr:row>76</xdr:row>
      <xdr:rowOff>168650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88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164754</xdr:rowOff>
    </xdr:from>
    <xdr:to>
      <xdr:col>76</xdr:col>
      <xdr:colOff>114300</xdr:colOff>
      <xdr:row>76</xdr:row>
      <xdr:rowOff>168650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94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164754</xdr:rowOff>
    </xdr:from>
    <xdr:to>
      <xdr:col>71</xdr:col>
      <xdr:colOff>177800</xdr:colOff>
      <xdr:row>77</xdr:row>
      <xdr:rowOff>28564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94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76912</xdr:rowOff>
    </xdr:from>
    <xdr:to>
      <xdr:col>85</xdr:col>
      <xdr:colOff>177800</xdr:colOff>
      <xdr:row>77</xdr:row>
      <xdr:rowOff>7062</xdr:rowOff>
    </xdr:to>
    <xdr:sp textlink="">
      <xdr:nvSpPr>
        <xdr:cNvPr id="651" name="楕円 650">
          <a:extLst>
            <a:ext uri="{FF2B5EF4-FFF2-40B4-BE49-F238E27FC236}">
              <a16:creationId xmlns:a16="http://schemas.microsoft.com/office/drawing/2014/main" id="{00000000-0008-0000-0600-00008B020000}"/>
            </a:ext>
          </a:extLst>
        </xdr:cNvPr>
        <xdr:cNvSpPr/>
      </xdr:nvSpPr>
      <xdr:spPr>
        <a:xfrm>
          <a:off x="162687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99789</xdr:rowOff>
    </xdr:from>
    <xdr:ext cx="599010" cy="259045"/>
    <xdr:sp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107814</xdr:rowOff>
    </xdr:from>
    <xdr:to>
      <xdr:col>81</xdr:col>
      <xdr:colOff>101600</xdr:colOff>
      <xdr:row>77</xdr:row>
      <xdr:rowOff>37964</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5430500" y="13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54490</xdr:rowOff>
    </xdr:from>
    <xdr:ext cx="599010"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117850</xdr:rowOff>
    </xdr:from>
    <xdr:to>
      <xdr:col>76</xdr:col>
      <xdr:colOff>165100</xdr:colOff>
      <xdr:row>77</xdr:row>
      <xdr:rowOff>48000</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4541500" y="13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64527</xdr:rowOff>
    </xdr:from>
    <xdr:ext cx="599010"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113954</xdr:rowOff>
    </xdr:from>
    <xdr:to>
      <xdr:col>72</xdr:col>
      <xdr:colOff>38100</xdr:colOff>
      <xdr:row>77</xdr:row>
      <xdr:rowOff>44104</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3652500" y="1314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60631</xdr:rowOff>
    </xdr:from>
    <xdr:ext cx="599010"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149214</xdr:rowOff>
    </xdr:from>
    <xdr:to>
      <xdr:col>67</xdr:col>
      <xdr:colOff>101600</xdr:colOff>
      <xdr:row>77</xdr:row>
      <xdr:rowOff>79364</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2763500" y="131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95891</xdr:rowOff>
    </xdr:from>
    <xdr:ext cx="599010"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136914</xdr:rowOff>
    </xdr:from>
    <xdr:to>
      <xdr:col>85</xdr:col>
      <xdr:colOff>127000</xdr:colOff>
      <xdr:row>98</xdr:row>
      <xdr:rowOff>144314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67564"/>
          <a:ext cx="838200" cy="1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7556</xdr:rowOff>
    </xdr:from>
    <xdr:to>
      <xdr:col>81</xdr:col>
      <xdr:colOff>50800</xdr:colOff>
      <xdr:row>98</xdr:row>
      <xdr:rowOff>144314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66756"/>
          <a:ext cx="889000" cy="47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7556</xdr:rowOff>
    </xdr:from>
    <xdr:to>
      <xdr:col>76</xdr:col>
      <xdr:colOff>114300</xdr:colOff>
      <xdr:row>96</xdr:row>
      <xdr:rowOff>134345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66756"/>
          <a:ext cx="889000" cy="12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134345</xdr:rowOff>
    </xdr:from>
    <xdr:to>
      <xdr:col>71</xdr:col>
      <xdr:colOff>177800</xdr:colOff>
      <xdr:row>97</xdr:row>
      <xdr:rowOff>129722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3545"/>
          <a:ext cx="889000" cy="1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86114</xdr:rowOff>
    </xdr:from>
    <xdr:to>
      <xdr:col>85</xdr:col>
      <xdr:colOff>177800</xdr:colOff>
      <xdr:row>98</xdr:row>
      <xdr:rowOff>16264</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6268700" y="167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108991</xdr:rowOff>
    </xdr:from>
    <xdr:ext cx="599010" cy="259045"/>
    <xdr:sp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93514</xdr:rowOff>
    </xdr:from>
    <xdr:to>
      <xdr:col>81</xdr:col>
      <xdr:colOff>101600</xdr:colOff>
      <xdr:row>99</xdr:row>
      <xdr:rowOff>23664</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5430500" y="16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14791</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8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128206</xdr:rowOff>
    </xdr:from>
    <xdr:to>
      <xdr:col>76</xdr:col>
      <xdr:colOff>165100</xdr:colOff>
      <xdr:row>96</xdr:row>
      <xdr:rowOff>58356</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4541500" y="164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74883</xdr:rowOff>
    </xdr:from>
    <xdr:ext cx="599010"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19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83545</xdr:rowOff>
    </xdr:from>
    <xdr:to>
      <xdr:col>72</xdr:col>
      <xdr:colOff>38100</xdr:colOff>
      <xdr:row>97</xdr:row>
      <xdr:rowOff>13695</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3652500" y="16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30222</xdr:rowOff>
    </xdr:from>
    <xdr:ext cx="599010"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78922</xdr:rowOff>
    </xdr:from>
    <xdr:to>
      <xdr:col>67</xdr:col>
      <xdr:colOff>101600</xdr:colOff>
      <xdr:row>98</xdr:row>
      <xdr:rowOff>9072</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2763500" y="167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25599</xdr:rowOff>
    </xdr:from>
    <xdr:ext cx="599010"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8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83455</xdr:rowOff>
    </xdr:from>
    <xdr:to>
      <xdr:col>116</xdr:col>
      <xdr:colOff>63500</xdr:colOff>
      <xdr:row>58</xdr:row>
      <xdr:rowOff>88557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27555"/>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83455</xdr:rowOff>
    </xdr:from>
    <xdr:to>
      <xdr:col>111</xdr:col>
      <xdr:colOff>177800</xdr:colOff>
      <xdr:row>58</xdr:row>
      <xdr:rowOff>106525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7555"/>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102859</xdr:rowOff>
    </xdr:from>
    <xdr:to>
      <xdr:col>107</xdr:col>
      <xdr:colOff>50800</xdr:colOff>
      <xdr:row>58</xdr:row>
      <xdr:rowOff>106525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6959"/>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102859</xdr:rowOff>
    </xdr:from>
    <xdr:to>
      <xdr:col>102</xdr:col>
      <xdr:colOff>114300</xdr:colOff>
      <xdr:row>58</xdr:row>
      <xdr:rowOff>136079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6959"/>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37757</xdr:rowOff>
    </xdr:from>
    <xdr:to>
      <xdr:col>116</xdr:col>
      <xdr:colOff>114300</xdr:colOff>
      <xdr:row>58</xdr:row>
      <xdr:rowOff>139357</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2110700" y="99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168550</xdr:rowOff>
    </xdr:from>
    <xdr:ext cx="469744" cy="259045"/>
    <xdr:sp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32655</xdr:rowOff>
    </xdr:from>
    <xdr:to>
      <xdr:col>112</xdr:col>
      <xdr:colOff>38100</xdr:colOff>
      <xdr:row>58</xdr:row>
      <xdr:rowOff>134255</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21272500" y="99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125382</xdr:rowOff>
    </xdr:from>
    <xdr:ext cx="469744"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55725</xdr:rowOff>
    </xdr:from>
    <xdr:to>
      <xdr:col>107</xdr:col>
      <xdr:colOff>101600</xdr:colOff>
      <xdr:row>58</xdr:row>
      <xdr:rowOff>157325</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20383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148452</xdr:rowOff>
    </xdr:from>
    <xdr:ext cx="469744"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52059</xdr:rowOff>
    </xdr:from>
    <xdr:to>
      <xdr:col>102</xdr:col>
      <xdr:colOff>165100</xdr:colOff>
      <xdr:row>58</xdr:row>
      <xdr:rowOff>153659</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19494500" y="99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144786</xdr:rowOff>
    </xdr:from>
    <xdr:ext cx="469744"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85279</xdr:rowOff>
    </xdr:from>
    <xdr:to>
      <xdr:col>98</xdr:col>
      <xdr:colOff>38100</xdr:colOff>
      <xdr:row>59</xdr:row>
      <xdr:rowOff>15429</xdr:rowOff>
    </xdr:to>
    <xdr:sp textlink="">
      <xdr:nvSpPr>
        <xdr:cNvPr id="828" name="楕円 827">
          <a:extLst>
            <a:ext uri="{FF2B5EF4-FFF2-40B4-BE49-F238E27FC236}">
              <a16:creationId xmlns:a16="http://schemas.microsoft.com/office/drawing/2014/main" id="{00000000-0008-0000-0600-00003C030000}"/>
            </a:ext>
          </a:extLst>
        </xdr:cNvPr>
        <xdr:cNvSpPr/>
      </xdr:nvSpPr>
      <xdr:spPr>
        <a:xfrm>
          <a:off x="18605500" y="100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6556</xdr:rowOff>
    </xdr:from>
    <xdr:ext cx="378565"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2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44652</xdr:rowOff>
    </xdr:from>
    <xdr:to>
      <xdr:col>116</xdr:col>
      <xdr:colOff>63500</xdr:colOff>
      <xdr:row>73</xdr:row>
      <xdr:rowOff>108980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560502"/>
          <a:ext cx="8382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86634</xdr:rowOff>
    </xdr:from>
    <xdr:to>
      <xdr:col>111</xdr:col>
      <xdr:colOff>177800</xdr:colOff>
      <xdr:row>73</xdr:row>
      <xdr:rowOff>108980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02484"/>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86634</xdr:rowOff>
    </xdr:from>
    <xdr:to>
      <xdr:col>107</xdr:col>
      <xdr:colOff>50800</xdr:colOff>
      <xdr:row>74</xdr:row>
      <xdr:rowOff>46290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02484"/>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46290</xdr:rowOff>
    </xdr:from>
    <xdr:to>
      <xdr:col>102</xdr:col>
      <xdr:colOff>114300</xdr:colOff>
      <xdr:row>74</xdr:row>
      <xdr:rowOff>132934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3590"/>
          <a:ext cx="889000" cy="8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165302</xdr:rowOff>
    </xdr:from>
    <xdr:to>
      <xdr:col>116</xdr:col>
      <xdr:colOff>114300</xdr:colOff>
      <xdr:row>73</xdr:row>
      <xdr:rowOff>95452</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2110700" y="125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16729</xdr:rowOff>
    </xdr:from>
    <xdr:ext cx="599010" cy="259045"/>
    <xdr:sp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3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58180</xdr:rowOff>
    </xdr:from>
    <xdr:to>
      <xdr:col>112</xdr:col>
      <xdr:colOff>38100</xdr:colOff>
      <xdr:row>73</xdr:row>
      <xdr:rowOff>159780</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1272500" y="12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4857</xdr:rowOff>
    </xdr:from>
    <xdr:ext cx="599010"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34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35834</xdr:rowOff>
    </xdr:from>
    <xdr:to>
      <xdr:col>107</xdr:col>
      <xdr:colOff>101600</xdr:colOff>
      <xdr:row>73</xdr:row>
      <xdr:rowOff>137434</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20383500" y="125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153961</xdr:rowOff>
    </xdr:from>
    <xdr:ext cx="599010"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166940</xdr:rowOff>
    </xdr:from>
    <xdr:to>
      <xdr:col>102</xdr:col>
      <xdr:colOff>165100</xdr:colOff>
      <xdr:row>74</xdr:row>
      <xdr:rowOff>97090</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9494500" y="126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113617</xdr:rowOff>
    </xdr:from>
    <xdr:ext cx="599010"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4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82134</xdr:rowOff>
    </xdr:from>
    <xdr:to>
      <xdr:col>98</xdr:col>
      <xdr:colOff>38100</xdr:colOff>
      <xdr:row>75</xdr:row>
      <xdr:rowOff>12284</xdr:rowOff>
    </xdr:to>
    <xdr:sp textlink="">
      <xdr:nvSpPr>
        <xdr:cNvPr id="885" name="楕円 884">
          <a:extLst>
            <a:ext uri="{FF2B5EF4-FFF2-40B4-BE49-F238E27FC236}">
              <a16:creationId xmlns:a16="http://schemas.microsoft.com/office/drawing/2014/main" id="{00000000-0008-0000-0600-000075030000}"/>
            </a:ext>
          </a:extLst>
        </xdr:cNvPr>
        <xdr:cNvSpPr/>
      </xdr:nvSpPr>
      <xdr:spPr>
        <a:xfrm>
          <a:off x="18605500" y="127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28811</xdr:rowOff>
    </xdr:from>
    <xdr:ext cx="599010"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54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くなる傾向にある。なかでも人件費、物件費、災害復旧費、普通建設事業費（うち更新整備）、繰出金の項目が高い水準にあり、類似団体と比べて大幅に上回っている。特に災害復旧事業費については、あと２年ほどかかる見込みであるため、計画的な発注等により早期復旧を進めていく。また、普通建設事業（うち更新整備）に関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年度は災害復旧事業費に相反して少なくなっているが、今後は増える見込みであるため、今後の人口減少を見据え、計画的な更新整備と事務の効率化を進めていく。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137338</xdr:rowOff>
    </xdr:from>
    <xdr:to>
      <xdr:col>24</xdr:col>
      <xdr:colOff>63500</xdr:colOff>
      <xdr:row>34</xdr:row>
      <xdr:rowOff>42774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795188"/>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42774</xdr:rowOff>
    </xdr:from>
    <xdr:to>
      <xdr:col>19</xdr:col>
      <xdr:colOff>177800</xdr:colOff>
      <xdr:row>34</xdr:row>
      <xdr:rowOff>129984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72074"/>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125565</xdr:rowOff>
    </xdr:from>
    <xdr:to>
      <xdr:col>15</xdr:col>
      <xdr:colOff>50800</xdr:colOff>
      <xdr:row>34</xdr:row>
      <xdr:rowOff>129984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5486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78416</xdr:rowOff>
    </xdr:from>
    <xdr:to>
      <xdr:col>10</xdr:col>
      <xdr:colOff>114300</xdr:colOff>
      <xdr:row>34</xdr:row>
      <xdr:rowOff>125565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07716"/>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86538</xdr:rowOff>
    </xdr:from>
    <xdr:to>
      <xdr:col>24</xdr:col>
      <xdr:colOff>114300</xdr:colOff>
      <xdr:row>34</xdr:row>
      <xdr:rowOff>16688</xdr:rowOff>
    </xdr:to>
    <xdr:sp textlink="">
      <xdr:nvSpPr>
        <xdr:cNvPr id="79" name="楕円 78">
          <a:extLst>
            <a:ext uri="{FF2B5EF4-FFF2-40B4-BE49-F238E27FC236}">
              <a16:creationId xmlns:a16="http://schemas.microsoft.com/office/drawing/2014/main" id="{00000000-0008-0000-0700-00004F000000}"/>
            </a:ext>
          </a:extLst>
        </xdr:cNvPr>
        <xdr:cNvSpPr/>
      </xdr:nvSpPr>
      <xdr:spPr>
        <a:xfrm>
          <a:off x="4584700" y="57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109415</xdr:rowOff>
    </xdr:from>
    <xdr:ext cx="534377" cy="259045"/>
    <xdr:sp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5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163424</xdr:rowOff>
    </xdr:from>
    <xdr:to>
      <xdr:col>20</xdr:col>
      <xdr:colOff>38100</xdr:colOff>
      <xdr:row>34</xdr:row>
      <xdr:rowOff>93574</xdr:rowOff>
    </xdr:to>
    <xdr:sp textlink="">
      <xdr:nvSpPr>
        <xdr:cNvPr id="81" name="楕円 80">
          <a:extLst>
            <a:ext uri="{FF2B5EF4-FFF2-40B4-BE49-F238E27FC236}">
              <a16:creationId xmlns:a16="http://schemas.microsoft.com/office/drawing/2014/main" id="{00000000-0008-0000-0700-000051000000}"/>
            </a:ext>
          </a:extLst>
        </xdr:cNvPr>
        <xdr:cNvSpPr/>
      </xdr:nvSpPr>
      <xdr:spPr>
        <a:xfrm>
          <a:off x="37465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110101</xdr:rowOff>
    </xdr:from>
    <xdr:ext cx="534377" cy="259045"/>
    <xdr:sp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9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79184</xdr:rowOff>
    </xdr:from>
    <xdr:to>
      <xdr:col>15</xdr:col>
      <xdr:colOff>101600</xdr:colOff>
      <xdr:row>35</xdr:row>
      <xdr:rowOff>9334</xdr:rowOff>
    </xdr:to>
    <xdr:sp textlink="">
      <xdr:nvSpPr>
        <xdr:cNvPr id="83" name="楕円 82">
          <a:extLst>
            <a:ext uri="{FF2B5EF4-FFF2-40B4-BE49-F238E27FC236}">
              <a16:creationId xmlns:a16="http://schemas.microsoft.com/office/drawing/2014/main" id="{00000000-0008-0000-0700-000053000000}"/>
            </a:ext>
          </a:extLst>
        </xdr:cNvPr>
        <xdr:cNvSpPr/>
      </xdr:nvSpPr>
      <xdr:spPr>
        <a:xfrm>
          <a:off x="2857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25861</xdr:rowOff>
    </xdr:from>
    <xdr:ext cx="534377" cy="259045"/>
    <xdr:sp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74765</xdr:rowOff>
    </xdr:from>
    <xdr:to>
      <xdr:col>10</xdr:col>
      <xdr:colOff>165100</xdr:colOff>
      <xdr:row>35</xdr:row>
      <xdr:rowOff>4915</xdr:rowOff>
    </xdr:to>
    <xdr:sp textlink="">
      <xdr:nvSpPr>
        <xdr:cNvPr id="85" name="楕円 84">
          <a:extLst>
            <a:ext uri="{FF2B5EF4-FFF2-40B4-BE49-F238E27FC236}">
              <a16:creationId xmlns:a16="http://schemas.microsoft.com/office/drawing/2014/main" id="{00000000-0008-0000-0700-000055000000}"/>
            </a:ext>
          </a:extLst>
        </xdr:cNvPr>
        <xdr:cNvSpPr/>
      </xdr:nvSpPr>
      <xdr:spPr>
        <a:xfrm>
          <a:off x="1968500" y="59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21442</xdr:rowOff>
    </xdr:from>
    <xdr:ext cx="534377" cy="259045"/>
    <xdr:sp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27616</xdr:rowOff>
    </xdr:from>
    <xdr:to>
      <xdr:col>6</xdr:col>
      <xdr:colOff>38100</xdr:colOff>
      <xdr:row>34</xdr:row>
      <xdr:rowOff>129216</xdr:rowOff>
    </xdr:to>
    <xdr:sp textlink="">
      <xdr:nvSpPr>
        <xdr:cNvPr id="87" name="楕円 86">
          <a:extLst>
            <a:ext uri="{FF2B5EF4-FFF2-40B4-BE49-F238E27FC236}">
              <a16:creationId xmlns:a16="http://schemas.microsoft.com/office/drawing/2014/main" id="{00000000-0008-0000-0700-000057000000}"/>
            </a:ext>
          </a:extLst>
        </xdr:cNvPr>
        <xdr:cNvSpPr/>
      </xdr:nvSpPr>
      <xdr:spPr>
        <a:xfrm>
          <a:off x="1079500" y="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145743</xdr:rowOff>
    </xdr:from>
    <xdr:ext cx="534377" cy="259045"/>
    <xdr:sp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5202</xdr:rowOff>
    </xdr:from>
    <xdr:to>
      <xdr:col>24</xdr:col>
      <xdr:colOff>63500</xdr:colOff>
      <xdr:row>56</xdr:row>
      <xdr:rowOff>96206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06402"/>
          <a:ext cx="838200" cy="9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128936</xdr:rowOff>
    </xdr:from>
    <xdr:to>
      <xdr:col>19</xdr:col>
      <xdr:colOff>177800</xdr:colOff>
      <xdr:row>56</xdr:row>
      <xdr:rowOff>96206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558686"/>
          <a:ext cx="889000" cy="1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87185</xdr:rowOff>
    </xdr:from>
    <xdr:to>
      <xdr:col>15</xdr:col>
      <xdr:colOff>50800</xdr:colOff>
      <xdr:row>55</xdr:row>
      <xdr:rowOff>128936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16935"/>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87185</xdr:rowOff>
    </xdr:from>
    <xdr:to>
      <xdr:col>10</xdr:col>
      <xdr:colOff>114300</xdr:colOff>
      <xdr:row>56</xdr:row>
      <xdr:rowOff>69355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16935"/>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125852</xdr:rowOff>
    </xdr:from>
    <xdr:to>
      <xdr:col>24</xdr:col>
      <xdr:colOff>114300</xdr:colOff>
      <xdr:row>56</xdr:row>
      <xdr:rowOff>56002</xdr:rowOff>
    </xdr:to>
    <xdr:sp textlink="">
      <xdr:nvSpPr>
        <xdr:cNvPr id="132" name="楕円 131">
          <a:extLst>
            <a:ext uri="{FF2B5EF4-FFF2-40B4-BE49-F238E27FC236}">
              <a16:creationId xmlns:a16="http://schemas.microsoft.com/office/drawing/2014/main" id="{00000000-0008-0000-0700-000084000000}"/>
            </a:ext>
          </a:extLst>
        </xdr:cNvPr>
        <xdr:cNvSpPr/>
      </xdr:nvSpPr>
      <xdr:spPr>
        <a:xfrm>
          <a:off x="4584700" y="95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148729</xdr:rowOff>
    </xdr:from>
    <xdr:ext cx="599010" cy="259045"/>
    <xdr:sp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45406</xdr:rowOff>
    </xdr:from>
    <xdr:to>
      <xdr:col>20</xdr:col>
      <xdr:colOff>38100</xdr:colOff>
      <xdr:row>56</xdr:row>
      <xdr:rowOff>147006</xdr:rowOff>
    </xdr:to>
    <xdr:sp textlink="">
      <xdr:nvSpPr>
        <xdr:cNvPr id="134" name="楕円 133">
          <a:extLst>
            <a:ext uri="{FF2B5EF4-FFF2-40B4-BE49-F238E27FC236}">
              <a16:creationId xmlns:a16="http://schemas.microsoft.com/office/drawing/2014/main" id="{00000000-0008-0000-0700-000086000000}"/>
            </a:ext>
          </a:extLst>
        </xdr:cNvPr>
        <xdr:cNvSpPr/>
      </xdr:nvSpPr>
      <xdr:spPr>
        <a:xfrm>
          <a:off x="3746500" y="96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163533</xdr:rowOff>
    </xdr:from>
    <xdr:ext cx="59901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78136</xdr:rowOff>
    </xdr:from>
    <xdr:to>
      <xdr:col>15</xdr:col>
      <xdr:colOff>101600</xdr:colOff>
      <xdr:row>56</xdr:row>
      <xdr:rowOff>8286</xdr:rowOff>
    </xdr:to>
    <xdr:sp textlink="">
      <xdr:nvSpPr>
        <xdr:cNvPr id="136" name="楕円 135">
          <a:extLst>
            <a:ext uri="{FF2B5EF4-FFF2-40B4-BE49-F238E27FC236}">
              <a16:creationId xmlns:a16="http://schemas.microsoft.com/office/drawing/2014/main" id="{00000000-0008-0000-0700-000088000000}"/>
            </a:ext>
          </a:extLst>
        </xdr:cNvPr>
        <xdr:cNvSpPr/>
      </xdr:nvSpPr>
      <xdr:spPr>
        <a:xfrm>
          <a:off x="2857500" y="95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24813</xdr:rowOff>
    </xdr:from>
    <xdr:ext cx="59901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36385</xdr:rowOff>
    </xdr:from>
    <xdr:to>
      <xdr:col>10</xdr:col>
      <xdr:colOff>165100</xdr:colOff>
      <xdr:row>55</xdr:row>
      <xdr:rowOff>137985</xdr:rowOff>
    </xdr:to>
    <xdr:sp textlink="">
      <xdr:nvSpPr>
        <xdr:cNvPr id="138" name="楕円 137">
          <a:extLst>
            <a:ext uri="{FF2B5EF4-FFF2-40B4-BE49-F238E27FC236}">
              <a16:creationId xmlns:a16="http://schemas.microsoft.com/office/drawing/2014/main" id="{00000000-0008-0000-0700-00008A000000}"/>
            </a:ext>
          </a:extLst>
        </xdr:cNvPr>
        <xdr:cNvSpPr/>
      </xdr:nvSpPr>
      <xdr:spPr>
        <a:xfrm>
          <a:off x="1968500" y="94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154512</xdr:rowOff>
    </xdr:from>
    <xdr:ext cx="59901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18555</xdr:rowOff>
    </xdr:from>
    <xdr:to>
      <xdr:col>6</xdr:col>
      <xdr:colOff>38100</xdr:colOff>
      <xdr:row>56</xdr:row>
      <xdr:rowOff>120155</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1079500" y="96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136682</xdr:rowOff>
    </xdr:from>
    <xdr:ext cx="599010" cy="259045"/>
    <xdr:sp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98785</xdr:rowOff>
    </xdr:from>
    <xdr:to>
      <xdr:col>24</xdr:col>
      <xdr:colOff>63500</xdr:colOff>
      <xdr:row>75</xdr:row>
      <xdr:rowOff>68655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86085"/>
          <a:ext cx="838200" cy="1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3089</xdr:rowOff>
    </xdr:from>
    <xdr:to>
      <xdr:col>19</xdr:col>
      <xdr:colOff>177800</xdr:colOff>
      <xdr:row>75</xdr:row>
      <xdr:rowOff>68655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61839"/>
          <a:ext cx="889000" cy="6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5297</xdr:rowOff>
    </xdr:from>
    <xdr:to>
      <xdr:col>15</xdr:col>
      <xdr:colOff>50800</xdr:colOff>
      <xdr:row>75</xdr:row>
      <xdr:rowOff>3089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9259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5297</xdr:rowOff>
    </xdr:from>
    <xdr:to>
      <xdr:col>10</xdr:col>
      <xdr:colOff>114300</xdr:colOff>
      <xdr:row>74</xdr:row>
      <xdr:rowOff>159794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92597"/>
          <a:ext cx="889000" cy="1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47985</xdr:rowOff>
    </xdr:from>
    <xdr:to>
      <xdr:col>24</xdr:col>
      <xdr:colOff>114300</xdr:colOff>
      <xdr:row>74</xdr:row>
      <xdr:rowOff>149585</xdr:rowOff>
    </xdr:to>
    <xdr:sp textlink="">
      <xdr:nvSpPr>
        <xdr:cNvPr id="189" name="楕円 188">
          <a:extLst>
            <a:ext uri="{FF2B5EF4-FFF2-40B4-BE49-F238E27FC236}">
              <a16:creationId xmlns:a16="http://schemas.microsoft.com/office/drawing/2014/main" id="{00000000-0008-0000-0700-0000BD000000}"/>
            </a:ext>
          </a:extLst>
        </xdr:cNvPr>
        <xdr:cNvSpPr/>
      </xdr:nvSpPr>
      <xdr:spPr>
        <a:xfrm>
          <a:off x="4584700" y="12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70862</xdr:rowOff>
    </xdr:from>
    <xdr:ext cx="599010" cy="259045"/>
    <xdr:sp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8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17855</xdr:rowOff>
    </xdr:from>
    <xdr:to>
      <xdr:col>20</xdr:col>
      <xdr:colOff>38100</xdr:colOff>
      <xdr:row>75</xdr:row>
      <xdr:rowOff>119455</xdr:rowOff>
    </xdr:to>
    <xdr:sp textlink="">
      <xdr:nvSpPr>
        <xdr:cNvPr id="191" name="楕円 190">
          <a:extLst>
            <a:ext uri="{FF2B5EF4-FFF2-40B4-BE49-F238E27FC236}">
              <a16:creationId xmlns:a16="http://schemas.microsoft.com/office/drawing/2014/main" id="{00000000-0008-0000-0700-0000BF000000}"/>
            </a:ext>
          </a:extLst>
        </xdr:cNvPr>
        <xdr:cNvSpPr/>
      </xdr:nvSpPr>
      <xdr:spPr>
        <a:xfrm>
          <a:off x="3746500" y="12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135982</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5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123739</xdr:rowOff>
    </xdr:from>
    <xdr:to>
      <xdr:col>15</xdr:col>
      <xdr:colOff>101600</xdr:colOff>
      <xdr:row>75</xdr:row>
      <xdr:rowOff>53889</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2857500" y="12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70416</xdr:rowOff>
    </xdr:from>
    <xdr:ext cx="59901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8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125947</xdr:rowOff>
    </xdr:from>
    <xdr:to>
      <xdr:col>10</xdr:col>
      <xdr:colOff>165100</xdr:colOff>
      <xdr:row>74</xdr:row>
      <xdr:rowOff>56097</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1968500" y="126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72624</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4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108994</xdr:rowOff>
    </xdr:from>
    <xdr:to>
      <xdr:col>6</xdr:col>
      <xdr:colOff>38100</xdr:colOff>
      <xdr:row>75</xdr:row>
      <xdr:rowOff>39144</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1079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55671</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168560</xdr:rowOff>
    </xdr:from>
    <xdr:to>
      <xdr:col>24</xdr:col>
      <xdr:colOff>63500</xdr:colOff>
      <xdr:row>96</xdr:row>
      <xdr:rowOff>85654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56310"/>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85646</xdr:rowOff>
    </xdr:from>
    <xdr:to>
      <xdr:col>19</xdr:col>
      <xdr:colOff>177800</xdr:colOff>
      <xdr:row>96</xdr:row>
      <xdr:rowOff>85654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484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85646</xdr:rowOff>
    </xdr:from>
    <xdr:to>
      <xdr:col>15</xdr:col>
      <xdr:colOff>50800</xdr:colOff>
      <xdr:row>96</xdr:row>
      <xdr:rowOff>167825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44846"/>
          <a:ext cx="889000" cy="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167825</xdr:rowOff>
    </xdr:from>
    <xdr:to>
      <xdr:col>10</xdr:col>
      <xdr:colOff>114300</xdr:colOff>
      <xdr:row>97</xdr:row>
      <xdr:rowOff>43041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7025"/>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117760</xdr:rowOff>
    </xdr:from>
    <xdr:to>
      <xdr:col>24</xdr:col>
      <xdr:colOff>114300</xdr:colOff>
      <xdr:row>96</xdr:row>
      <xdr:rowOff>47910</xdr:rowOff>
    </xdr:to>
    <xdr:sp textlink="">
      <xdr:nvSpPr>
        <xdr:cNvPr id="246" name="楕円 245">
          <a:extLst>
            <a:ext uri="{FF2B5EF4-FFF2-40B4-BE49-F238E27FC236}">
              <a16:creationId xmlns:a16="http://schemas.microsoft.com/office/drawing/2014/main" id="{00000000-0008-0000-0700-0000F6000000}"/>
            </a:ext>
          </a:extLst>
        </xdr:cNvPr>
        <xdr:cNvSpPr/>
      </xdr:nvSpPr>
      <xdr:spPr>
        <a:xfrm>
          <a:off x="4584700" y="164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140637</xdr:rowOff>
    </xdr:from>
    <xdr:ext cx="599010" cy="259045"/>
    <xdr:sp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5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34854</xdr:rowOff>
    </xdr:from>
    <xdr:to>
      <xdr:col>20</xdr:col>
      <xdr:colOff>38100</xdr:colOff>
      <xdr:row>96</xdr:row>
      <xdr:rowOff>136454</xdr:rowOff>
    </xdr:to>
    <xdr:sp textlink="">
      <xdr:nvSpPr>
        <xdr:cNvPr id="248" name="楕円 247">
          <a:extLst>
            <a:ext uri="{FF2B5EF4-FFF2-40B4-BE49-F238E27FC236}">
              <a16:creationId xmlns:a16="http://schemas.microsoft.com/office/drawing/2014/main" id="{00000000-0008-0000-0700-0000F8000000}"/>
            </a:ext>
          </a:extLst>
        </xdr:cNvPr>
        <xdr:cNvSpPr/>
      </xdr:nvSpPr>
      <xdr:spPr>
        <a:xfrm>
          <a:off x="3746500" y="164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152981</xdr:rowOff>
    </xdr:from>
    <xdr:ext cx="59901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34846</xdr:rowOff>
    </xdr:from>
    <xdr:to>
      <xdr:col>15</xdr:col>
      <xdr:colOff>101600</xdr:colOff>
      <xdr:row>96</xdr:row>
      <xdr:rowOff>136446</xdr:rowOff>
    </xdr:to>
    <xdr:sp textlink="">
      <xdr:nvSpPr>
        <xdr:cNvPr id="250" name="楕円 249">
          <a:extLst>
            <a:ext uri="{FF2B5EF4-FFF2-40B4-BE49-F238E27FC236}">
              <a16:creationId xmlns:a16="http://schemas.microsoft.com/office/drawing/2014/main" id="{00000000-0008-0000-0700-0000FA000000}"/>
            </a:ext>
          </a:extLst>
        </xdr:cNvPr>
        <xdr:cNvSpPr/>
      </xdr:nvSpPr>
      <xdr:spPr>
        <a:xfrm>
          <a:off x="2857500" y="16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152973</xdr:rowOff>
    </xdr:from>
    <xdr:ext cx="59901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6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117025</xdr:rowOff>
    </xdr:from>
    <xdr:to>
      <xdr:col>10</xdr:col>
      <xdr:colOff>165100</xdr:colOff>
      <xdr:row>97</xdr:row>
      <xdr:rowOff>47175</xdr:rowOff>
    </xdr:to>
    <xdr:sp textlink="">
      <xdr:nvSpPr>
        <xdr:cNvPr id="252" name="楕円 251">
          <a:extLst>
            <a:ext uri="{FF2B5EF4-FFF2-40B4-BE49-F238E27FC236}">
              <a16:creationId xmlns:a16="http://schemas.microsoft.com/office/drawing/2014/main" id="{00000000-0008-0000-0700-0000FC000000}"/>
            </a:ext>
          </a:extLst>
        </xdr:cNvPr>
        <xdr:cNvSpPr/>
      </xdr:nvSpPr>
      <xdr:spPr>
        <a:xfrm>
          <a:off x="1968500" y="16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63702</xdr:rowOff>
    </xdr:from>
    <xdr:ext cx="59901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163691</xdr:rowOff>
    </xdr:from>
    <xdr:to>
      <xdr:col>6</xdr:col>
      <xdr:colOff>38100</xdr:colOff>
      <xdr:row>97</xdr:row>
      <xdr:rowOff>93841</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1079500" y="1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110368</xdr:rowOff>
    </xdr:from>
    <xdr:ext cx="59901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9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148117</xdr:rowOff>
    </xdr:from>
    <xdr:to>
      <xdr:col>55</xdr:col>
      <xdr:colOff>0</xdr:colOff>
      <xdr:row>56</xdr:row>
      <xdr:rowOff>170948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49317"/>
          <a:ext cx="8382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65270</xdr:rowOff>
    </xdr:from>
    <xdr:to>
      <xdr:col>50</xdr:col>
      <xdr:colOff>114300</xdr:colOff>
      <xdr:row>56</xdr:row>
      <xdr:rowOff>170948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66470"/>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65270</xdr:rowOff>
    </xdr:from>
    <xdr:to>
      <xdr:col>45</xdr:col>
      <xdr:colOff>177800</xdr:colOff>
      <xdr:row>56</xdr:row>
      <xdr:rowOff>123369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6470"/>
          <a:ext cx="88900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76910</xdr:rowOff>
    </xdr:from>
    <xdr:to>
      <xdr:col>41</xdr:col>
      <xdr:colOff>50800</xdr:colOff>
      <xdr:row>56</xdr:row>
      <xdr:rowOff>123369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78110"/>
          <a:ext cx="889000" cy="4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97317</xdr:rowOff>
    </xdr:from>
    <xdr:to>
      <xdr:col>55</xdr:col>
      <xdr:colOff>50800</xdr:colOff>
      <xdr:row>57</xdr:row>
      <xdr:rowOff>27467</xdr:rowOff>
    </xdr:to>
    <xdr:sp textlink="">
      <xdr:nvSpPr>
        <xdr:cNvPr id="358" name="楕円 357">
          <a:extLst>
            <a:ext uri="{FF2B5EF4-FFF2-40B4-BE49-F238E27FC236}">
              <a16:creationId xmlns:a16="http://schemas.microsoft.com/office/drawing/2014/main" id="{00000000-0008-0000-0700-000066010000}"/>
            </a:ext>
          </a:extLst>
        </xdr:cNvPr>
        <xdr:cNvSpPr/>
      </xdr:nvSpPr>
      <xdr:spPr>
        <a:xfrm>
          <a:off x="10426700" y="96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120194</xdr:rowOff>
    </xdr:from>
    <xdr:ext cx="599010" cy="259045"/>
    <xdr:sp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4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120148</xdr:rowOff>
    </xdr:from>
    <xdr:to>
      <xdr:col>50</xdr:col>
      <xdr:colOff>165100</xdr:colOff>
      <xdr:row>57</xdr:row>
      <xdr:rowOff>50298</xdr:rowOff>
    </xdr:to>
    <xdr:sp textlink="">
      <xdr:nvSpPr>
        <xdr:cNvPr id="360" name="楕円 359">
          <a:extLst>
            <a:ext uri="{FF2B5EF4-FFF2-40B4-BE49-F238E27FC236}">
              <a16:creationId xmlns:a16="http://schemas.microsoft.com/office/drawing/2014/main" id="{00000000-0008-0000-0700-000068010000}"/>
            </a:ext>
          </a:extLst>
        </xdr:cNvPr>
        <xdr:cNvSpPr/>
      </xdr:nvSpPr>
      <xdr:spPr>
        <a:xfrm>
          <a:off x="9588500" y="9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66825</xdr:rowOff>
    </xdr:from>
    <xdr:ext cx="59901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14470</xdr:rowOff>
    </xdr:from>
    <xdr:to>
      <xdr:col>46</xdr:col>
      <xdr:colOff>38100</xdr:colOff>
      <xdr:row>56</xdr:row>
      <xdr:rowOff>116070</xdr:rowOff>
    </xdr:to>
    <xdr:sp textlink="">
      <xdr:nvSpPr>
        <xdr:cNvPr id="362" name="楕円 361">
          <a:extLst>
            <a:ext uri="{FF2B5EF4-FFF2-40B4-BE49-F238E27FC236}">
              <a16:creationId xmlns:a16="http://schemas.microsoft.com/office/drawing/2014/main" id="{00000000-0008-0000-0700-00006A010000}"/>
            </a:ext>
          </a:extLst>
        </xdr:cNvPr>
        <xdr:cNvSpPr/>
      </xdr:nvSpPr>
      <xdr:spPr>
        <a:xfrm>
          <a:off x="8699500" y="9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132597</xdr:rowOff>
    </xdr:from>
    <xdr:ext cx="59901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9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72569</xdr:rowOff>
    </xdr:from>
    <xdr:to>
      <xdr:col>41</xdr:col>
      <xdr:colOff>101600</xdr:colOff>
      <xdr:row>57</xdr:row>
      <xdr:rowOff>2719</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7810500" y="96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19246</xdr:rowOff>
    </xdr:from>
    <xdr:ext cx="59901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26110</xdr:rowOff>
    </xdr:from>
    <xdr:to>
      <xdr:col>36</xdr:col>
      <xdr:colOff>165100</xdr:colOff>
      <xdr:row>56</xdr:row>
      <xdr:rowOff>127710</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6921500" y="96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144237</xdr:rowOff>
    </xdr:from>
    <xdr:ext cx="59901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0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14354</xdr:rowOff>
    </xdr:from>
    <xdr:to>
      <xdr:col>55</xdr:col>
      <xdr:colOff>0</xdr:colOff>
      <xdr:row>77</xdr:row>
      <xdr:rowOff>51403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16004"/>
          <a:ext cx="838200" cy="3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4724</xdr:rowOff>
    </xdr:from>
    <xdr:to>
      <xdr:col>50</xdr:col>
      <xdr:colOff>114300</xdr:colOff>
      <xdr:row>77</xdr:row>
      <xdr:rowOff>51403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06374"/>
          <a:ext cx="889000" cy="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133192</xdr:rowOff>
    </xdr:from>
    <xdr:to>
      <xdr:col>45</xdr:col>
      <xdr:colOff>177800</xdr:colOff>
      <xdr:row>77</xdr:row>
      <xdr:rowOff>4724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63392"/>
          <a:ext cx="889000" cy="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133192</xdr:rowOff>
    </xdr:from>
    <xdr:to>
      <xdr:col>41</xdr:col>
      <xdr:colOff>50800</xdr:colOff>
      <xdr:row>78</xdr:row>
      <xdr:rowOff>20093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63392"/>
          <a:ext cx="889000" cy="2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135004</xdr:rowOff>
    </xdr:from>
    <xdr:to>
      <xdr:col>55</xdr:col>
      <xdr:colOff>50800</xdr:colOff>
      <xdr:row>77</xdr:row>
      <xdr:rowOff>65154</xdr:rowOff>
    </xdr:to>
    <xdr:sp textlink="">
      <xdr:nvSpPr>
        <xdr:cNvPr id="415" name="楕円 414">
          <a:extLst>
            <a:ext uri="{FF2B5EF4-FFF2-40B4-BE49-F238E27FC236}">
              <a16:creationId xmlns:a16="http://schemas.microsoft.com/office/drawing/2014/main" id="{00000000-0008-0000-0700-00009F010000}"/>
            </a:ext>
          </a:extLst>
        </xdr:cNvPr>
        <xdr:cNvSpPr/>
      </xdr:nvSpPr>
      <xdr:spPr>
        <a:xfrm>
          <a:off x="10426700" y="131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157881</xdr:rowOff>
    </xdr:from>
    <xdr:ext cx="534377" cy="259045"/>
    <xdr:sp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603</xdr:rowOff>
    </xdr:from>
    <xdr:to>
      <xdr:col>50</xdr:col>
      <xdr:colOff>165100</xdr:colOff>
      <xdr:row>77</xdr:row>
      <xdr:rowOff>102203</xdr:rowOff>
    </xdr:to>
    <xdr:sp textlink="">
      <xdr:nvSpPr>
        <xdr:cNvPr id="417" name="楕円 416">
          <a:extLst>
            <a:ext uri="{FF2B5EF4-FFF2-40B4-BE49-F238E27FC236}">
              <a16:creationId xmlns:a16="http://schemas.microsoft.com/office/drawing/2014/main" id="{00000000-0008-0000-0700-0000A1010000}"/>
            </a:ext>
          </a:extLst>
        </xdr:cNvPr>
        <xdr:cNvSpPr/>
      </xdr:nvSpPr>
      <xdr:spPr>
        <a:xfrm>
          <a:off x="9588500" y="132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118730</xdr:rowOff>
    </xdr:from>
    <xdr:ext cx="534377"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125374</xdr:rowOff>
    </xdr:from>
    <xdr:to>
      <xdr:col>46</xdr:col>
      <xdr:colOff>38100</xdr:colOff>
      <xdr:row>77</xdr:row>
      <xdr:rowOff>55524</xdr:rowOff>
    </xdr:to>
    <xdr:sp textlink="">
      <xdr:nvSpPr>
        <xdr:cNvPr id="419" name="楕円 418">
          <a:extLst>
            <a:ext uri="{FF2B5EF4-FFF2-40B4-BE49-F238E27FC236}">
              <a16:creationId xmlns:a16="http://schemas.microsoft.com/office/drawing/2014/main" id="{00000000-0008-0000-0700-0000A3010000}"/>
            </a:ext>
          </a:extLst>
        </xdr:cNvPr>
        <xdr:cNvSpPr/>
      </xdr:nvSpPr>
      <xdr:spPr>
        <a:xfrm>
          <a:off x="8699500" y="131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72050</xdr:rowOff>
    </xdr:from>
    <xdr:ext cx="59901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3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82392</xdr:rowOff>
    </xdr:from>
    <xdr:to>
      <xdr:col>41</xdr:col>
      <xdr:colOff>101600</xdr:colOff>
      <xdr:row>77</xdr:row>
      <xdr:rowOff>12542</xdr:rowOff>
    </xdr:to>
    <xdr:sp textlink="">
      <xdr:nvSpPr>
        <xdr:cNvPr id="421" name="楕円 420">
          <a:extLst>
            <a:ext uri="{FF2B5EF4-FFF2-40B4-BE49-F238E27FC236}">
              <a16:creationId xmlns:a16="http://schemas.microsoft.com/office/drawing/2014/main" id="{00000000-0008-0000-0700-0000A5010000}"/>
            </a:ext>
          </a:extLst>
        </xdr:cNvPr>
        <xdr:cNvSpPr/>
      </xdr:nvSpPr>
      <xdr:spPr>
        <a:xfrm>
          <a:off x="7810500" y="131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29070</xdr:rowOff>
    </xdr:from>
    <xdr:ext cx="59901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140743</xdr:rowOff>
    </xdr:from>
    <xdr:to>
      <xdr:col>36</xdr:col>
      <xdr:colOff>165100</xdr:colOff>
      <xdr:row>78</xdr:row>
      <xdr:rowOff>70893</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6921500" y="133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62020</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40218</xdr:rowOff>
    </xdr:from>
    <xdr:to>
      <xdr:col>55</xdr:col>
      <xdr:colOff>0</xdr:colOff>
      <xdr:row>98</xdr:row>
      <xdr:rowOff>55663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0868"/>
          <a:ext cx="838200" cy="18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40218</xdr:rowOff>
    </xdr:from>
    <xdr:to>
      <xdr:col>50</xdr:col>
      <xdr:colOff>114300</xdr:colOff>
      <xdr:row>98</xdr:row>
      <xdr:rowOff>57559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0868"/>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118923</xdr:rowOff>
    </xdr:from>
    <xdr:to>
      <xdr:col>45</xdr:col>
      <xdr:colOff>177800</xdr:colOff>
      <xdr:row>98</xdr:row>
      <xdr:rowOff>57559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9573"/>
          <a:ext cx="889000" cy="1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94841</xdr:rowOff>
    </xdr:from>
    <xdr:to>
      <xdr:col>41</xdr:col>
      <xdr:colOff>50800</xdr:colOff>
      <xdr:row>97</xdr:row>
      <xdr:rowOff>118923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5491"/>
          <a:ext cx="889000" cy="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4863</xdr:rowOff>
    </xdr:from>
    <xdr:to>
      <xdr:col>55</xdr:col>
      <xdr:colOff>50800</xdr:colOff>
      <xdr:row>98</xdr:row>
      <xdr:rowOff>106463</xdr:rowOff>
    </xdr:to>
    <xdr:sp textlink="">
      <xdr:nvSpPr>
        <xdr:cNvPr id="474" name="楕円 473">
          <a:extLst>
            <a:ext uri="{FF2B5EF4-FFF2-40B4-BE49-F238E27FC236}">
              <a16:creationId xmlns:a16="http://schemas.microsoft.com/office/drawing/2014/main" id="{00000000-0008-0000-0700-0000DA010000}"/>
            </a:ext>
          </a:extLst>
        </xdr:cNvPr>
        <xdr:cNvSpPr/>
      </xdr:nvSpPr>
      <xdr:spPr>
        <a:xfrm>
          <a:off x="10426700" y="168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154740</xdr:rowOff>
    </xdr:from>
    <xdr:ext cx="599010" cy="259045"/>
    <xdr:sp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160868</xdr:rowOff>
    </xdr:from>
    <xdr:to>
      <xdr:col>50</xdr:col>
      <xdr:colOff>165100</xdr:colOff>
      <xdr:row>97</xdr:row>
      <xdr:rowOff>91018</xdr:rowOff>
    </xdr:to>
    <xdr:sp textlink="">
      <xdr:nvSpPr>
        <xdr:cNvPr id="476" name="楕円 475">
          <a:extLst>
            <a:ext uri="{FF2B5EF4-FFF2-40B4-BE49-F238E27FC236}">
              <a16:creationId xmlns:a16="http://schemas.microsoft.com/office/drawing/2014/main" id="{00000000-0008-0000-0700-0000DC010000}"/>
            </a:ext>
          </a:extLst>
        </xdr:cNvPr>
        <xdr:cNvSpPr/>
      </xdr:nvSpPr>
      <xdr:spPr>
        <a:xfrm>
          <a:off x="9588500" y="166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107545</xdr:rowOff>
    </xdr:from>
    <xdr:ext cx="59901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9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6759</xdr:rowOff>
    </xdr:from>
    <xdr:to>
      <xdr:col>46</xdr:col>
      <xdr:colOff>38100</xdr:colOff>
      <xdr:row>98</xdr:row>
      <xdr:rowOff>108359</xdr:rowOff>
    </xdr:to>
    <xdr:sp textlink="">
      <xdr:nvSpPr>
        <xdr:cNvPr id="478" name="楕円 477">
          <a:extLst>
            <a:ext uri="{FF2B5EF4-FFF2-40B4-BE49-F238E27FC236}">
              <a16:creationId xmlns:a16="http://schemas.microsoft.com/office/drawing/2014/main" id="{00000000-0008-0000-0700-0000DE010000}"/>
            </a:ext>
          </a:extLst>
        </xdr:cNvPr>
        <xdr:cNvSpPr/>
      </xdr:nvSpPr>
      <xdr:spPr>
        <a:xfrm>
          <a:off x="8699500" y="168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99486</xdr:rowOff>
    </xdr:from>
    <xdr:ext cx="59901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68123</xdr:rowOff>
    </xdr:from>
    <xdr:to>
      <xdr:col>41</xdr:col>
      <xdr:colOff>101600</xdr:colOff>
      <xdr:row>97</xdr:row>
      <xdr:rowOff>169723</xdr:rowOff>
    </xdr:to>
    <xdr:sp textlink="">
      <xdr:nvSpPr>
        <xdr:cNvPr id="480" name="楕円 479">
          <a:extLst>
            <a:ext uri="{FF2B5EF4-FFF2-40B4-BE49-F238E27FC236}">
              <a16:creationId xmlns:a16="http://schemas.microsoft.com/office/drawing/2014/main" id="{00000000-0008-0000-0700-0000E0010000}"/>
            </a:ext>
          </a:extLst>
        </xdr:cNvPr>
        <xdr:cNvSpPr/>
      </xdr:nvSpPr>
      <xdr:spPr>
        <a:xfrm>
          <a:off x="7810500" y="166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14800</xdr:rowOff>
    </xdr:from>
    <xdr:ext cx="59901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7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44041</xdr:rowOff>
    </xdr:from>
    <xdr:to>
      <xdr:col>36</xdr:col>
      <xdr:colOff>165100</xdr:colOff>
      <xdr:row>97</xdr:row>
      <xdr:rowOff>145641</xdr:rowOff>
    </xdr:to>
    <xdr:sp textlink="">
      <xdr:nvSpPr>
        <xdr:cNvPr id="482" name="楕円 481">
          <a:extLst>
            <a:ext uri="{FF2B5EF4-FFF2-40B4-BE49-F238E27FC236}">
              <a16:creationId xmlns:a16="http://schemas.microsoft.com/office/drawing/2014/main" id="{00000000-0008-0000-0700-0000E2010000}"/>
            </a:ext>
          </a:extLst>
        </xdr:cNvPr>
        <xdr:cNvSpPr/>
      </xdr:nvSpPr>
      <xdr:spPr>
        <a:xfrm>
          <a:off x="6921500" y="166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162168</xdr:rowOff>
    </xdr:from>
    <xdr:ext cx="59901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4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108679</xdr:rowOff>
    </xdr:from>
    <xdr:to>
      <xdr:col>85</xdr:col>
      <xdr:colOff>126364</xdr:colOff>
      <xdr:row>39</xdr:row>
      <xdr:rowOff>13440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95079"/>
          <a:ext cx="1269" cy="110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17267</xdr:rowOff>
    </xdr:from>
    <xdr:ext cx="469744" cy="259045"/>
    <xdr:sp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13440</xdr:rowOff>
    </xdr:from>
    <xdr:to>
      <xdr:col>86</xdr:col>
      <xdr:colOff>25400</xdr:colOff>
      <xdr:row>39</xdr:row>
      <xdr:rowOff>13440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55356</xdr:rowOff>
    </xdr:from>
    <xdr:ext cx="599010" cy="259045"/>
    <xdr:sp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108679</xdr:rowOff>
    </xdr:from>
    <xdr:to>
      <xdr:col>86</xdr:col>
      <xdr:colOff>25400</xdr:colOff>
      <xdr:row>32</xdr:row>
      <xdr:rowOff>108679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97817</xdr:rowOff>
    </xdr:from>
    <xdr:to>
      <xdr:col>85</xdr:col>
      <xdr:colOff>127000</xdr:colOff>
      <xdr:row>38</xdr:row>
      <xdr:rowOff>106187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12917"/>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133917</xdr:rowOff>
    </xdr:from>
    <xdr:ext cx="534377" cy="259045"/>
    <xdr:sp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0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111040</xdr:rowOff>
    </xdr:from>
    <xdr:to>
      <xdr:col>85</xdr:col>
      <xdr:colOff>177800</xdr:colOff>
      <xdr:row>38</xdr:row>
      <xdr:rowOff>41190</xdr:rowOff>
    </xdr:to>
    <xdr:sp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160217</xdr:rowOff>
    </xdr:from>
    <xdr:to>
      <xdr:col>81</xdr:col>
      <xdr:colOff>50800</xdr:colOff>
      <xdr:row>38</xdr:row>
      <xdr:rowOff>106187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32417"/>
          <a:ext cx="889000" cy="28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116644</xdr:rowOff>
    </xdr:from>
    <xdr:to>
      <xdr:col>81</xdr:col>
      <xdr:colOff>101600</xdr:colOff>
      <xdr:row>38</xdr:row>
      <xdr:rowOff>46794</xdr:rowOff>
    </xdr:to>
    <xdr:sp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63321</xdr:rowOff>
    </xdr:from>
    <xdr:ext cx="534377"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135010</xdr:rowOff>
    </xdr:from>
    <xdr:to>
      <xdr:col>76</xdr:col>
      <xdr:colOff>114300</xdr:colOff>
      <xdr:row>36</xdr:row>
      <xdr:rowOff>160217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449960"/>
          <a:ext cx="889000" cy="8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119609</xdr:rowOff>
    </xdr:from>
    <xdr:to>
      <xdr:col>76</xdr:col>
      <xdr:colOff>165100</xdr:colOff>
      <xdr:row>38</xdr:row>
      <xdr:rowOff>49758</xdr:rowOff>
    </xdr:to>
    <xdr:sp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40886</xdr:rowOff>
    </xdr:from>
    <xdr:ext cx="534377"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135010</xdr:rowOff>
    </xdr:from>
    <xdr:to>
      <xdr:col>71</xdr:col>
      <xdr:colOff>177800</xdr:colOff>
      <xdr:row>38</xdr:row>
      <xdr:rowOff>63275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449960"/>
          <a:ext cx="889000" cy="11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69991</xdr:rowOff>
    </xdr:from>
    <xdr:to>
      <xdr:col>72</xdr:col>
      <xdr:colOff>38100</xdr:colOff>
      <xdr:row>38</xdr:row>
      <xdr:rowOff>141</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162718</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134529</xdr:rowOff>
    </xdr:from>
    <xdr:to>
      <xdr:col>67</xdr:col>
      <xdr:colOff>101600</xdr:colOff>
      <xdr:row>38</xdr:row>
      <xdr:rowOff>64678</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81206</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47017</xdr:rowOff>
    </xdr:from>
    <xdr:to>
      <xdr:col>85</xdr:col>
      <xdr:colOff>177800</xdr:colOff>
      <xdr:row>38</xdr:row>
      <xdr:rowOff>148617</xdr:rowOff>
    </xdr:to>
    <xdr:sp textlink="">
      <xdr:nvSpPr>
        <xdr:cNvPr id="531" name="楕円 530">
          <a:extLst>
            <a:ext uri="{FF2B5EF4-FFF2-40B4-BE49-F238E27FC236}">
              <a16:creationId xmlns:a16="http://schemas.microsoft.com/office/drawing/2014/main" id="{00000000-0008-0000-0700-000013020000}"/>
            </a:ext>
          </a:extLst>
        </xdr:cNvPr>
        <xdr:cNvSpPr/>
      </xdr:nvSpPr>
      <xdr:spPr>
        <a:xfrm>
          <a:off x="16268700" y="65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133394</xdr:rowOff>
    </xdr:from>
    <xdr:ext cx="534377" cy="259045"/>
    <xdr:sp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7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55387</xdr:rowOff>
    </xdr:from>
    <xdr:to>
      <xdr:col>81</xdr:col>
      <xdr:colOff>101600</xdr:colOff>
      <xdr:row>38</xdr:row>
      <xdr:rowOff>156987</xdr:rowOff>
    </xdr:to>
    <xdr:sp textlink="">
      <xdr:nvSpPr>
        <xdr:cNvPr id="533" name="楕円 532">
          <a:extLst>
            <a:ext uri="{FF2B5EF4-FFF2-40B4-BE49-F238E27FC236}">
              <a16:creationId xmlns:a16="http://schemas.microsoft.com/office/drawing/2014/main" id="{00000000-0008-0000-0700-000015020000}"/>
            </a:ext>
          </a:extLst>
        </xdr:cNvPr>
        <xdr:cNvSpPr/>
      </xdr:nvSpPr>
      <xdr:spPr>
        <a:xfrm>
          <a:off x="15430500" y="65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148114</xdr:rowOff>
    </xdr:from>
    <xdr:ext cx="534377"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109417</xdr:rowOff>
    </xdr:from>
    <xdr:to>
      <xdr:col>76</xdr:col>
      <xdr:colOff>165100</xdr:colOff>
      <xdr:row>37</xdr:row>
      <xdr:rowOff>39567</xdr:rowOff>
    </xdr:to>
    <xdr:sp textlink="">
      <xdr:nvSpPr>
        <xdr:cNvPr id="535" name="楕円 534">
          <a:extLst>
            <a:ext uri="{FF2B5EF4-FFF2-40B4-BE49-F238E27FC236}">
              <a16:creationId xmlns:a16="http://schemas.microsoft.com/office/drawing/2014/main" id="{00000000-0008-0000-0700-000017020000}"/>
            </a:ext>
          </a:extLst>
        </xdr:cNvPr>
        <xdr:cNvSpPr/>
      </xdr:nvSpPr>
      <xdr:spPr>
        <a:xfrm>
          <a:off x="14541500" y="62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56094</xdr:rowOff>
    </xdr:from>
    <xdr:ext cx="59901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92795" y="60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84210</xdr:rowOff>
    </xdr:from>
    <xdr:to>
      <xdr:col>72</xdr:col>
      <xdr:colOff>38100</xdr:colOff>
      <xdr:row>32</xdr:row>
      <xdr:rowOff>14360</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3652500" y="5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30887</xdr:rowOff>
    </xdr:from>
    <xdr:ext cx="59901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03795" y="51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12475</xdr:rowOff>
    </xdr:from>
    <xdr:to>
      <xdr:col>67</xdr:col>
      <xdr:colOff>101600</xdr:colOff>
      <xdr:row>38</xdr:row>
      <xdr:rowOff>114075</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2763500" y="65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105202</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121579</xdr:rowOff>
    </xdr:from>
    <xdr:to>
      <xdr:col>85</xdr:col>
      <xdr:colOff>127000</xdr:colOff>
      <xdr:row>57</xdr:row>
      <xdr:rowOff>148634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94229"/>
          <a:ext cx="8382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80753</xdr:rowOff>
    </xdr:from>
    <xdr:to>
      <xdr:col>81</xdr:col>
      <xdr:colOff>50800</xdr:colOff>
      <xdr:row>57</xdr:row>
      <xdr:rowOff>148634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53403"/>
          <a:ext cx="889000" cy="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80753</xdr:rowOff>
    </xdr:from>
    <xdr:to>
      <xdr:col>76</xdr:col>
      <xdr:colOff>114300</xdr:colOff>
      <xdr:row>57</xdr:row>
      <xdr:rowOff>122565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53403"/>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120559</xdr:rowOff>
    </xdr:from>
    <xdr:to>
      <xdr:col>71</xdr:col>
      <xdr:colOff>177800</xdr:colOff>
      <xdr:row>57</xdr:row>
      <xdr:rowOff>122565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93209"/>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70779</xdr:rowOff>
    </xdr:from>
    <xdr:to>
      <xdr:col>85</xdr:col>
      <xdr:colOff>177800</xdr:colOff>
      <xdr:row>58</xdr:row>
      <xdr:rowOff>929</xdr:rowOff>
    </xdr:to>
    <xdr:sp textlink="">
      <xdr:nvSpPr>
        <xdr:cNvPr id="588" name="楕円 587">
          <a:extLst>
            <a:ext uri="{FF2B5EF4-FFF2-40B4-BE49-F238E27FC236}">
              <a16:creationId xmlns:a16="http://schemas.microsoft.com/office/drawing/2014/main" id="{00000000-0008-0000-0700-00004C020000}"/>
            </a:ext>
          </a:extLst>
        </xdr:cNvPr>
        <xdr:cNvSpPr/>
      </xdr:nvSpPr>
      <xdr:spPr>
        <a:xfrm>
          <a:off x="16268700" y="98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49206</xdr:rowOff>
    </xdr:from>
    <xdr:ext cx="599010" cy="259045"/>
    <xdr:sp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97834</xdr:rowOff>
    </xdr:from>
    <xdr:to>
      <xdr:col>81</xdr:col>
      <xdr:colOff>101600</xdr:colOff>
      <xdr:row>58</xdr:row>
      <xdr:rowOff>27984</xdr:rowOff>
    </xdr:to>
    <xdr:sp textlink="">
      <xdr:nvSpPr>
        <xdr:cNvPr id="590" name="楕円 589">
          <a:extLst>
            <a:ext uri="{FF2B5EF4-FFF2-40B4-BE49-F238E27FC236}">
              <a16:creationId xmlns:a16="http://schemas.microsoft.com/office/drawing/2014/main" id="{00000000-0008-0000-0700-00004E020000}"/>
            </a:ext>
          </a:extLst>
        </xdr:cNvPr>
        <xdr:cNvSpPr/>
      </xdr:nvSpPr>
      <xdr:spPr>
        <a:xfrm>
          <a:off x="154305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19111</xdr:rowOff>
    </xdr:from>
    <xdr:ext cx="59901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96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29953</xdr:rowOff>
    </xdr:from>
    <xdr:to>
      <xdr:col>76</xdr:col>
      <xdr:colOff>165100</xdr:colOff>
      <xdr:row>57</xdr:row>
      <xdr:rowOff>131553</xdr:rowOff>
    </xdr:to>
    <xdr:sp textlink="">
      <xdr:nvSpPr>
        <xdr:cNvPr id="592" name="楕円 591">
          <a:extLst>
            <a:ext uri="{FF2B5EF4-FFF2-40B4-BE49-F238E27FC236}">
              <a16:creationId xmlns:a16="http://schemas.microsoft.com/office/drawing/2014/main" id="{00000000-0008-0000-0700-000050020000}"/>
            </a:ext>
          </a:extLst>
        </xdr:cNvPr>
        <xdr:cNvSpPr/>
      </xdr:nvSpPr>
      <xdr:spPr>
        <a:xfrm>
          <a:off x="14541500" y="98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148080</xdr:rowOff>
    </xdr:from>
    <xdr:ext cx="59901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5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71765</xdr:rowOff>
    </xdr:from>
    <xdr:to>
      <xdr:col>72</xdr:col>
      <xdr:colOff>38100</xdr:colOff>
      <xdr:row>58</xdr:row>
      <xdr:rowOff>1915</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3652500" y="98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164492</xdr:rowOff>
    </xdr:from>
    <xdr:ext cx="59901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9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69759</xdr:rowOff>
    </xdr:from>
    <xdr:to>
      <xdr:col>67</xdr:col>
      <xdr:colOff>101600</xdr:colOff>
      <xdr:row>57</xdr:row>
      <xdr:rowOff>171359</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2763500" y="9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16436</xdr:rowOff>
    </xdr:from>
    <xdr:ext cx="59901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61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143737</xdr:rowOff>
    </xdr:from>
    <xdr:to>
      <xdr:col>85</xdr:col>
      <xdr:colOff>127000</xdr:colOff>
      <xdr:row>77</xdr:row>
      <xdr:rowOff>100713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02487"/>
          <a:ext cx="838200" cy="2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131366</xdr:rowOff>
    </xdr:from>
    <xdr:to>
      <xdr:col>81</xdr:col>
      <xdr:colOff>50800</xdr:colOff>
      <xdr:row>77</xdr:row>
      <xdr:rowOff>100713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161566"/>
          <a:ext cx="889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97509</xdr:rowOff>
    </xdr:from>
    <xdr:to>
      <xdr:col>76</xdr:col>
      <xdr:colOff>114300</xdr:colOff>
      <xdr:row>76</xdr:row>
      <xdr:rowOff>131366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12770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97509</xdr:rowOff>
    </xdr:from>
    <xdr:to>
      <xdr:col>71</xdr:col>
      <xdr:colOff>177800</xdr:colOff>
      <xdr:row>77</xdr:row>
      <xdr:rowOff>161536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12770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92937</xdr:rowOff>
    </xdr:from>
    <xdr:to>
      <xdr:col>85</xdr:col>
      <xdr:colOff>177800</xdr:colOff>
      <xdr:row>76</xdr:row>
      <xdr:rowOff>23087</xdr:rowOff>
    </xdr:to>
    <xdr:sp textlink="">
      <xdr:nvSpPr>
        <xdr:cNvPr id="645" name="楕円 644">
          <a:extLst>
            <a:ext uri="{FF2B5EF4-FFF2-40B4-BE49-F238E27FC236}">
              <a16:creationId xmlns:a16="http://schemas.microsoft.com/office/drawing/2014/main" id="{00000000-0008-0000-0700-000085020000}"/>
            </a:ext>
          </a:extLst>
        </xdr:cNvPr>
        <xdr:cNvSpPr/>
      </xdr:nvSpPr>
      <xdr:spPr>
        <a:xfrm>
          <a:off x="16268700" y="129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115814</xdr:rowOff>
    </xdr:from>
    <xdr:ext cx="599010" cy="259045"/>
    <xdr:sp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49913</xdr:rowOff>
    </xdr:from>
    <xdr:to>
      <xdr:col>81</xdr:col>
      <xdr:colOff>101600</xdr:colOff>
      <xdr:row>77</xdr:row>
      <xdr:rowOff>151513</xdr:rowOff>
    </xdr:to>
    <xdr:sp textlink="">
      <xdr:nvSpPr>
        <xdr:cNvPr id="647" name="楕円 646">
          <a:extLst>
            <a:ext uri="{FF2B5EF4-FFF2-40B4-BE49-F238E27FC236}">
              <a16:creationId xmlns:a16="http://schemas.microsoft.com/office/drawing/2014/main" id="{00000000-0008-0000-0700-000087020000}"/>
            </a:ext>
          </a:extLst>
        </xdr:cNvPr>
        <xdr:cNvSpPr/>
      </xdr:nvSpPr>
      <xdr:spPr>
        <a:xfrm>
          <a:off x="15430500" y="132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168040</xdr:rowOff>
    </xdr:from>
    <xdr:ext cx="59901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302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80566</xdr:rowOff>
    </xdr:from>
    <xdr:to>
      <xdr:col>76</xdr:col>
      <xdr:colOff>165100</xdr:colOff>
      <xdr:row>77</xdr:row>
      <xdr:rowOff>10716</xdr:rowOff>
    </xdr:to>
    <xdr:sp textlink="">
      <xdr:nvSpPr>
        <xdr:cNvPr id="649" name="楕円 648">
          <a:extLst>
            <a:ext uri="{FF2B5EF4-FFF2-40B4-BE49-F238E27FC236}">
              <a16:creationId xmlns:a16="http://schemas.microsoft.com/office/drawing/2014/main" id="{00000000-0008-0000-0700-000089020000}"/>
            </a:ext>
          </a:extLst>
        </xdr:cNvPr>
        <xdr:cNvSpPr/>
      </xdr:nvSpPr>
      <xdr:spPr>
        <a:xfrm>
          <a:off x="14541500" y="131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27242</xdr:rowOff>
    </xdr:from>
    <xdr:ext cx="59901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8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46709</xdr:rowOff>
    </xdr:from>
    <xdr:to>
      <xdr:col>72</xdr:col>
      <xdr:colOff>38100</xdr:colOff>
      <xdr:row>76</xdr:row>
      <xdr:rowOff>148309</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3652500" y="130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164837</xdr:rowOff>
    </xdr:from>
    <xdr:ext cx="59901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28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110736</xdr:rowOff>
    </xdr:from>
    <xdr:to>
      <xdr:col>67</xdr:col>
      <xdr:colOff>101600</xdr:colOff>
      <xdr:row>78</xdr:row>
      <xdr:rowOff>40886</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2763500" y="133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57413</xdr:rowOff>
    </xdr:from>
    <xdr:ext cx="59901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30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127712</xdr:rowOff>
    </xdr:from>
    <xdr:to>
      <xdr:col>85</xdr:col>
      <xdr:colOff>127000</xdr:colOff>
      <xdr:row>96</xdr:row>
      <xdr:rowOff>158614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86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158614</xdr:rowOff>
    </xdr:from>
    <xdr:to>
      <xdr:col>81</xdr:col>
      <xdr:colOff>50800</xdr:colOff>
      <xdr:row>96</xdr:row>
      <xdr:rowOff>168650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17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164754</xdr:rowOff>
    </xdr:from>
    <xdr:to>
      <xdr:col>76</xdr:col>
      <xdr:colOff>114300</xdr:colOff>
      <xdr:row>96</xdr:row>
      <xdr:rowOff>168650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23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164754</xdr:rowOff>
    </xdr:from>
    <xdr:to>
      <xdr:col>71</xdr:col>
      <xdr:colOff>177800</xdr:colOff>
      <xdr:row>97</xdr:row>
      <xdr:rowOff>28564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23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76912</xdr:rowOff>
    </xdr:from>
    <xdr:to>
      <xdr:col>85</xdr:col>
      <xdr:colOff>177800</xdr:colOff>
      <xdr:row>97</xdr:row>
      <xdr:rowOff>7062</xdr:rowOff>
    </xdr:to>
    <xdr:sp textlink="">
      <xdr:nvSpPr>
        <xdr:cNvPr id="702" name="楕円 701">
          <a:extLst>
            <a:ext uri="{FF2B5EF4-FFF2-40B4-BE49-F238E27FC236}">
              <a16:creationId xmlns:a16="http://schemas.microsoft.com/office/drawing/2014/main" id="{00000000-0008-0000-0700-0000BE020000}"/>
            </a:ext>
          </a:extLst>
        </xdr:cNvPr>
        <xdr:cNvSpPr/>
      </xdr:nvSpPr>
      <xdr:spPr>
        <a:xfrm>
          <a:off x="16268700" y="165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99789</xdr:rowOff>
    </xdr:from>
    <xdr:ext cx="599010" cy="259045"/>
    <xdr:sp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107814</xdr:rowOff>
    </xdr:from>
    <xdr:to>
      <xdr:col>81</xdr:col>
      <xdr:colOff>101600</xdr:colOff>
      <xdr:row>97</xdr:row>
      <xdr:rowOff>37964</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5430500" y="16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54491</xdr:rowOff>
    </xdr:from>
    <xdr:ext cx="59901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4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117850</xdr:rowOff>
    </xdr:from>
    <xdr:to>
      <xdr:col>76</xdr:col>
      <xdr:colOff>165100</xdr:colOff>
      <xdr:row>97</xdr:row>
      <xdr:rowOff>48000</xdr:rowOff>
    </xdr:to>
    <xdr:sp textlink="">
      <xdr:nvSpPr>
        <xdr:cNvPr id="706" name="楕円 705">
          <a:extLst>
            <a:ext uri="{FF2B5EF4-FFF2-40B4-BE49-F238E27FC236}">
              <a16:creationId xmlns:a16="http://schemas.microsoft.com/office/drawing/2014/main" id="{00000000-0008-0000-0700-0000C2020000}"/>
            </a:ext>
          </a:extLst>
        </xdr:cNvPr>
        <xdr:cNvSpPr/>
      </xdr:nvSpPr>
      <xdr:spPr>
        <a:xfrm>
          <a:off x="14541500" y="16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64527</xdr:rowOff>
    </xdr:from>
    <xdr:ext cx="59901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113954</xdr:rowOff>
    </xdr:from>
    <xdr:to>
      <xdr:col>72</xdr:col>
      <xdr:colOff>38100</xdr:colOff>
      <xdr:row>97</xdr:row>
      <xdr:rowOff>44104</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3652500" y="16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60631</xdr:rowOff>
    </xdr:from>
    <xdr:ext cx="59901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149214</xdr:rowOff>
    </xdr:from>
    <xdr:to>
      <xdr:col>67</xdr:col>
      <xdr:colOff>101600</xdr:colOff>
      <xdr:row>97</xdr:row>
      <xdr:rowOff>79364</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2763500" y="166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95891</xdr:rowOff>
    </xdr:from>
    <xdr:ext cx="59901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21374</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707924"/>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87668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87668</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16472</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03022"/>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142024</xdr:rowOff>
    </xdr:from>
    <xdr:to>
      <xdr:col>116</xdr:col>
      <xdr:colOff>114300</xdr:colOff>
      <xdr:row>39</xdr:row>
      <xdr:rowOff>72174</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22110700" y="6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101401</xdr:rowOff>
    </xdr:from>
    <xdr:ext cx="469744" cy="259045"/>
    <xdr:sp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36868</xdr:rowOff>
    </xdr:from>
    <xdr:to>
      <xdr:col>107</xdr:col>
      <xdr:colOff>101600</xdr:colOff>
      <xdr:row>38</xdr:row>
      <xdr:rowOff>138468</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0383500" y="65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154995</xdr:rowOff>
    </xdr:from>
    <xdr:ext cx="534377"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67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137122</xdr:rowOff>
    </xdr:from>
    <xdr:to>
      <xdr:col>98</xdr:col>
      <xdr:colOff>38100</xdr:colOff>
      <xdr:row>39</xdr:row>
      <xdr:rowOff>67272</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18605500" y="66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83799</xdr:rowOff>
    </xdr:from>
    <xdr:ext cx="469744"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4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高くなる傾向にある。その中でも、議会費、総務費をはじめ、民生費、衛生費、災害復旧費などが類似団体を比べてもかなり高い水準となっている。民生費、衛生費は細やかなサービスを維持しつつも、コスト削減を意識した事業内容の見直しや事務効率化を図っていく。また、災害復旧費は土木費と合わせて計画的な発注を心掛け平準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例年、財政調整基金は決算剰余金を中心に積立てている。令和５年度は、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百万円の積立を行ったため、残高</a:t>
          </a:r>
          <a:r>
            <a:rPr kumimoji="1" lang="en-US" altLang="ja-JP" sz="1400">
              <a:latin typeface="ＭＳ ゴシック" pitchFamily="49" charset="-128"/>
              <a:ea typeface="ＭＳ ゴシック" pitchFamily="49" charset="-128"/>
            </a:rPr>
            <a:t>1,007</a:t>
          </a:r>
          <a:r>
            <a:rPr kumimoji="1" lang="ja-JP" altLang="en-US" sz="1400">
              <a:latin typeface="ＭＳ ゴシック" pitchFamily="49" charset="-128"/>
              <a:ea typeface="ＭＳ ゴシック" pitchFamily="49" charset="-128"/>
            </a:rPr>
            <a:t>百万円となった。今後も、事務事業の見直し、統廃合等により歳出を抑制し、健全な財政運営に努めていく。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特別会計に赤字はなく、健全な財政運営</a:t>
          </a:r>
          <a:r>
            <a:rPr kumimoji="1" lang="ja-JP" altLang="en-US" sz="1400">
              <a:solidFill>
                <a:schemeClr val="tx1"/>
              </a:solidFill>
              <a:latin typeface="ＭＳ ゴシック" pitchFamily="49" charset="-128"/>
              <a:ea typeface="ＭＳ ゴシック" pitchFamily="49" charset="-128"/>
            </a:rPr>
            <a:t>を保持</a:t>
          </a:r>
          <a:r>
            <a:rPr kumimoji="1" lang="ja-JP" altLang="en-US" sz="1400">
              <a:latin typeface="ＭＳ ゴシック" pitchFamily="49" charset="-128"/>
              <a:ea typeface="ＭＳ ゴシック" pitchFamily="49" charset="-128"/>
            </a:rPr>
            <a:t>している。引き続き、自主財源の確保、経営改革等を積極的に推進し、財政健全化に取り組んでいく。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3261852</v>
      </c>
      <c r="BO4" s="436"/>
      <c r="BP4" s="436"/>
      <c r="BQ4" s="436"/>
      <c r="BR4" s="436"/>
      <c r="BS4" s="436"/>
      <c r="BT4" s="436"/>
      <c r="BU4" s="437"/>
      <c r="BV4" s="435">
        <v>2955794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14.2</v>
      </c>
      <c r="CU4" s="576"/>
      <c r="CV4" s="576"/>
      <c r="CW4" s="576"/>
      <c r="CX4" s="576"/>
      <c r="CY4" s="576"/>
      <c r="CZ4" s="576"/>
      <c r="DA4" s="577"/>
      <c r="DB4" s="575">
        <v>14.1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2936261</v>
      </c>
      <c r="BO5" s="407"/>
      <c r="BP5" s="407"/>
      <c r="BQ5" s="407"/>
      <c r="BR5" s="407"/>
      <c r="BS5" s="407"/>
      <c r="BT5" s="407"/>
      <c r="BU5" s="408"/>
      <c r="BV5" s="406">
        <v>2560348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78.2</v>
      </c>
      <c r="CU5" s="404"/>
      <c r="CV5" s="404"/>
      <c r="CW5" s="404"/>
      <c r="CX5" s="404"/>
      <c r="CY5" s="404"/>
      <c r="CZ5" s="404"/>
      <c r="DA5" s="405"/>
      <c r="DB5" s="403">
        <v>82.7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325591</v>
      </c>
      <c r="BO6" s="407"/>
      <c r="BP6" s="407"/>
      <c r="BQ6" s="407"/>
      <c r="BR6" s="407"/>
      <c r="BS6" s="407"/>
      <c r="BT6" s="407"/>
      <c r="BU6" s="408"/>
      <c r="BV6" s="406">
        <v>395446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78.5</v>
      </c>
      <c r="CU6" s="550"/>
      <c r="CV6" s="550"/>
      <c r="CW6" s="550"/>
      <c r="CX6" s="550"/>
      <c r="CY6" s="550"/>
      <c r="CZ6" s="550"/>
      <c r="DA6" s="551"/>
      <c r="DB6" s="549">
        <v>83.4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123488</v>
      </c>
      <c r="BO7" s="407"/>
      <c r="BP7" s="407"/>
      <c r="BQ7" s="407"/>
      <c r="BR7" s="407"/>
      <c r="BS7" s="407"/>
      <c r="BT7" s="407"/>
      <c r="BU7" s="408"/>
      <c r="BV7" s="406">
        <v>199089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1427698</v>
      </c>
      <c r="CU7" s="407"/>
      <c r="CV7" s="407"/>
      <c r="CW7" s="407"/>
      <c r="CX7" s="407"/>
      <c r="CY7" s="407"/>
      <c r="CZ7" s="407"/>
      <c r="DA7" s="408"/>
      <c r="DB7" s="406">
        <v>1392980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202103</v>
      </c>
      <c r="BO8" s="407"/>
      <c r="BP8" s="407"/>
      <c r="BQ8" s="407"/>
      <c r="BR8" s="407"/>
      <c r="BS8" s="407"/>
      <c r="BT8" s="407"/>
      <c r="BU8" s="408"/>
      <c r="BV8" s="406">
        <v>196357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0.14000000000000001</v>
      </c>
      <c r="CU8" s="510"/>
      <c r="CV8" s="510"/>
      <c r="CW8" s="510"/>
      <c r="CX8" s="510"/>
      <c r="CY8" s="510"/>
      <c r="CZ8" s="510"/>
      <c r="DA8" s="511"/>
      <c r="DB8" s="509">
        <v>0.14000000000000001</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1000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5746</v>
      </c>
      <c r="BO9" s="407"/>
      <c r="BP9" s="407"/>
      <c r="BQ9" s="407"/>
      <c r="BR9" s="407"/>
      <c r="BS9" s="407"/>
      <c r="BT9" s="407"/>
      <c r="BU9" s="408"/>
      <c r="BV9" s="406">
        <v>102211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11.1</v>
      </c>
      <c r="CU9" s="404"/>
      <c r="CV9" s="404"/>
      <c r="CW9" s="404"/>
      <c r="CX9" s="404"/>
      <c r="CY9" s="404"/>
      <c r="CZ9" s="404"/>
      <c r="DA9" s="405"/>
      <c r="DB9" s="403">
        <v>10.3</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1089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173238</v>
      </c>
      <c r="BO10" s="407"/>
      <c r="BP10" s="407"/>
      <c r="BQ10" s="407"/>
      <c r="BR10" s="407"/>
      <c r="BS10" s="407"/>
      <c r="BT10" s="407"/>
      <c r="BU10" s="408"/>
      <c r="BV10" s="406">
        <v>47083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1021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69855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1018</v>
      </c>
      <c r="S13" s="494"/>
      <c r="T13" s="494"/>
      <c r="U13" s="494"/>
      <c r="V13" s="495"/>
      <c r="W13" s="496" t="s">
        <v>131</v>
      </c>
      <c r="X13" s="392"/>
      <c r="Y13" s="392"/>
      <c r="Z13" s="392"/>
      <c r="AA13" s="392"/>
      <c r="AB13" s="393"/>
      <c r="AC13" s="359">
        <v>135</v>
      </c>
      <c r="AD13" s="360"/>
      <c r="AE13" s="360"/>
      <c r="AF13" s="360"/>
      <c r="AG13" s="361"/>
      <c r="AH13" s="359">
        <v>128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178984</v>
      </c>
      <c r="BO13" s="407"/>
      <c r="BP13" s="407"/>
      <c r="BQ13" s="407"/>
      <c r="BR13" s="407"/>
      <c r="BS13" s="407"/>
      <c r="BT13" s="407"/>
      <c r="BU13" s="408"/>
      <c r="BV13" s="406">
        <v>79439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7.2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1073</v>
      </c>
      <c r="S14" s="494"/>
      <c r="T14" s="494"/>
      <c r="U14" s="494"/>
      <c r="V14" s="495"/>
      <c r="W14" s="497"/>
      <c r="X14" s="395"/>
      <c r="Y14" s="395"/>
      <c r="Z14" s="395"/>
      <c r="AA14" s="395"/>
      <c r="AB14" s="396"/>
      <c r="AC14" s="486">
        <v>23.7</v>
      </c>
      <c r="AD14" s="487"/>
      <c r="AE14" s="487"/>
      <c r="AF14" s="487"/>
      <c r="AG14" s="488"/>
      <c r="AH14" s="486">
        <v>23.3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1072</v>
      </c>
      <c r="S15" s="494"/>
      <c r="T15" s="494"/>
      <c r="U15" s="494"/>
      <c r="V15" s="495"/>
      <c r="W15" s="496" t="s">
        <v>137</v>
      </c>
      <c r="X15" s="392"/>
      <c r="Y15" s="392"/>
      <c r="Z15" s="392"/>
      <c r="AA15" s="392"/>
      <c r="AB15" s="393"/>
      <c r="AC15" s="359">
        <v>85</v>
      </c>
      <c r="AD15" s="360"/>
      <c r="AE15" s="360"/>
      <c r="AF15" s="360"/>
      <c r="AG15" s="361"/>
      <c r="AH15" s="359">
        <v>86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192173</v>
      </c>
      <c r="BO15" s="436"/>
      <c r="BP15" s="436"/>
      <c r="BQ15" s="436"/>
      <c r="BR15" s="436"/>
      <c r="BS15" s="436"/>
      <c r="BT15" s="436"/>
      <c r="BU15" s="437"/>
      <c r="BV15" s="435">
        <v>192585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14.9</v>
      </c>
      <c r="AD16" s="487"/>
      <c r="AE16" s="487"/>
      <c r="AF16" s="487"/>
      <c r="AG16" s="488"/>
      <c r="AH16" s="486">
        <v>15.7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1388130</v>
      </c>
      <c r="BO16" s="407"/>
      <c r="BP16" s="407"/>
      <c r="BQ16" s="407"/>
      <c r="BR16" s="407"/>
      <c r="BS16" s="407"/>
      <c r="BT16" s="407"/>
      <c r="BU16" s="408"/>
      <c r="BV16" s="406">
        <v>1345408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349</v>
      </c>
      <c r="AD17" s="360"/>
      <c r="AE17" s="360"/>
      <c r="AF17" s="360"/>
      <c r="AG17" s="361"/>
      <c r="AH17" s="359">
        <v>335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226539</v>
      </c>
      <c r="BO17" s="407"/>
      <c r="BP17" s="407"/>
      <c r="BQ17" s="407"/>
      <c r="BR17" s="407"/>
      <c r="BS17" s="407"/>
      <c r="BT17" s="407"/>
      <c r="BU17" s="408"/>
      <c r="BV17" s="406">
        <v>229141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271.51</v>
      </c>
      <c r="M18" s="459"/>
      <c r="N18" s="459"/>
      <c r="O18" s="459"/>
      <c r="P18" s="459"/>
      <c r="Q18" s="459"/>
      <c r="R18" s="460"/>
      <c r="S18" s="460"/>
      <c r="T18" s="460"/>
      <c r="U18" s="460"/>
      <c r="V18" s="461"/>
      <c r="W18" s="477"/>
      <c r="X18" s="478"/>
      <c r="Y18" s="478"/>
      <c r="Z18" s="478"/>
      <c r="AA18" s="478"/>
      <c r="AB18" s="502"/>
      <c r="AC18" s="376">
        <v>61.3</v>
      </c>
      <c r="AD18" s="377"/>
      <c r="AE18" s="377"/>
      <c r="AF18" s="377"/>
      <c r="AG18" s="462"/>
      <c r="AH18" s="376">
        <v>61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1126175</v>
      </c>
      <c r="BO18" s="407"/>
      <c r="BP18" s="407"/>
      <c r="BQ18" s="407"/>
      <c r="BR18" s="407"/>
      <c r="BS18" s="407"/>
      <c r="BT18" s="407"/>
      <c r="BU18" s="408"/>
      <c r="BV18" s="406">
        <v>1160067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2085553</v>
      </c>
      <c r="BO19" s="407"/>
      <c r="BP19" s="407"/>
      <c r="BQ19" s="407"/>
      <c r="BR19" s="407"/>
      <c r="BS19" s="407"/>
      <c r="BT19" s="407"/>
      <c r="BU19" s="408"/>
      <c r="BV19" s="406">
        <v>2187798</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502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1973995</v>
      </c>
      <c r="BO22" s="436"/>
      <c r="BP22" s="436"/>
      <c r="BQ22" s="436"/>
      <c r="BR22" s="436"/>
      <c r="BS22" s="436"/>
      <c r="BT22" s="436"/>
      <c r="BU22" s="437"/>
      <c r="BV22" s="435">
        <v>2111639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1027100</v>
      </c>
      <c r="BO23" s="407"/>
      <c r="BP23" s="407"/>
      <c r="BQ23" s="407"/>
      <c r="BR23" s="407"/>
      <c r="BS23" s="407"/>
      <c r="BT23" s="407"/>
      <c r="BU23" s="408"/>
      <c r="BV23" s="406">
        <v>1074294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6980</v>
      </c>
      <c r="R24" s="360"/>
      <c r="S24" s="360"/>
      <c r="T24" s="360"/>
      <c r="U24" s="360"/>
      <c r="V24" s="361"/>
      <c r="W24" s="449"/>
      <c r="X24" s="386"/>
      <c r="Y24" s="387"/>
      <c r="Z24" s="362" t="s">
        <v>162</v>
      </c>
      <c r="AA24" s="363"/>
      <c r="AB24" s="363"/>
      <c r="AC24" s="363"/>
      <c r="AD24" s="363"/>
      <c r="AE24" s="363"/>
      <c r="AF24" s="363"/>
      <c r="AG24" s="364"/>
      <c r="AH24" s="359">
        <v>64</v>
      </c>
      <c r="AI24" s="360"/>
      <c r="AJ24" s="360"/>
      <c r="AK24" s="360"/>
      <c r="AL24" s="361"/>
      <c r="AM24" s="359">
        <v>169536</v>
      </c>
      <c r="AN24" s="360"/>
      <c r="AO24" s="360"/>
      <c r="AP24" s="360"/>
      <c r="AQ24" s="360"/>
      <c r="AR24" s="361"/>
      <c r="AS24" s="359">
        <v>2649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1367246</v>
      </c>
      <c r="BO24" s="407"/>
      <c r="BP24" s="407"/>
      <c r="BQ24" s="407"/>
      <c r="BR24" s="407"/>
      <c r="BS24" s="407"/>
      <c r="BT24" s="407"/>
      <c r="BU24" s="408"/>
      <c r="BV24" s="406">
        <v>1425019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5670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13094</v>
      </c>
      <c r="BO25" s="436"/>
      <c r="BP25" s="436"/>
      <c r="BQ25" s="436"/>
      <c r="BR25" s="436"/>
      <c r="BS25" s="436"/>
      <c r="BT25" s="436"/>
      <c r="BU25" s="437"/>
      <c r="BV25" s="435">
        <v>19108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5360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2900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2150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1007338</v>
      </c>
      <c r="BO28" s="436"/>
      <c r="BP28" s="436"/>
      <c r="BQ28" s="436"/>
      <c r="BR28" s="436"/>
      <c r="BS28" s="436"/>
      <c r="BT28" s="436"/>
      <c r="BU28" s="437"/>
      <c r="BV28" s="435">
        <v>834100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6</v>
      </c>
      <c r="M29" s="360"/>
      <c r="N29" s="360"/>
      <c r="O29" s="360"/>
      <c r="P29" s="361"/>
      <c r="Q29" s="359">
        <v>2000</v>
      </c>
      <c r="R29" s="360"/>
      <c r="S29" s="360"/>
      <c r="T29" s="360"/>
      <c r="U29" s="360"/>
      <c r="V29" s="361"/>
      <c r="W29" s="450"/>
      <c r="X29" s="451"/>
      <c r="Y29" s="452"/>
      <c r="Z29" s="362" t="s">
        <v>178</v>
      </c>
      <c r="AA29" s="363"/>
      <c r="AB29" s="363"/>
      <c r="AC29" s="363"/>
      <c r="AD29" s="363"/>
      <c r="AE29" s="363"/>
      <c r="AF29" s="363"/>
      <c r="AG29" s="364"/>
      <c r="AH29" s="359">
        <v>64</v>
      </c>
      <c r="AI29" s="360"/>
      <c r="AJ29" s="360"/>
      <c r="AK29" s="360"/>
      <c r="AL29" s="361"/>
      <c r="AM29" s="359">
        <v>169536</v>
      </c>
      <c r="AN29" s="360"/>
      <c r="AO29" s="360"/>
      <c r="AP29" s="360"/>
      <c r="AQ29" s="360"/>
      <c r="AR29" s="361"/>
      <c r="AS29" s="359">
        <v>2649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100241</v>
      </c>
      <c r="BO29" s="407"/>
      <c r="BP29" s="407"/>
      <c r="BQ29" s="407"/>
      <c r="BR29" s="407"/>
      <c r="BS29" s="407"/>
      <c r="BT29" s="407"/>
      <c r="BU29" s="408"/>
      <c r="BV29" s="406">
        <v>100238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92.8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824097</v>
      </c>
      <c r="BO30" s="441"/>
      <c r="BP30" s="441"/>
      <c r="BQ30" s="441"/>
      <c r="BR30" s="441"/>
      <c r="BS30" s="441"/>
      <c r="BT30" s="441"/>
      <c r="BU30" s="442"/>
      <c r="BV30" s="440">
        <v>1025279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国民健康保険事業勘定会計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簡易水道事業</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株式会社米良の庄</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国民健康保険診療施設勘定会計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下水道事業</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介護保険事業勘定会計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後期高齢者医療事業</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西都児湯環境整備事務組合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Wz5Eudh3n9SZAZlznaWS7jGKNa6oDWARQzZPNqOjUAcsAcJBaEuNOWfSFeO0KaEaB7qdJifHyLlZzdKtqdnJGA==" saltValue="OJ8iUMvmBPtHlRRWQUVg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M32" sqref="M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9.86</v>
      </c>
      <c r="G34" s="33">
        <v>8.02</v>
      </c>
      <c r="H34" s="33">
        <v>6.7</v>
      </c>
      <c r="I34" s="33">
        <v>14.09</v>
      </c>
      <c r="J34" s="34">
        <v>14.15</v>
      </c>
      <c r="K34" s="22"/>
      <c r="L34" s="22"/>
      <c r="M34" s="22"/>
      <c r="N34" s="22"/>
      <c r="O34" s="22"/>
      <c r="P34" s="22"/>
    </row>
    <row r="35" spans="1:16" ht="39" customHeight="1" x14ac:dyDescent="0.2">
      <c r="A35" s="22"/>
      <c r="B35" s="35"/>
      <c r="C35" s="1132" t="s">
        <v>533</v>
      </c>
      <c r="D35" s="1132"/>
      <c r="E35" s="1133"/>
      <c r="F35" s="36">
        <v>2.74</v>
      </c>
      <c r="G35" s="37">
        <v>2.94</v>
      </c>
      <c r="H35" s="37">
        <v>3.1</v>
      </c>
      <c r="I35" s="37">
        <v>1.7</v>
      </c>
      <c r="J35" s="38">
        <v>2.27</v>
      </c>
      <c r="K35" s="22"/>
      <c r="L35" s="22"/>
      <c r="M35" s="22"/>
      <c r="N35" s="22"/>
      <c r="O35" s="22"/>
      <c r="P35" s="22"/>
    </row>
    <row r="36" spans="1:16" ht="39" customHeight="1" x14ac:dyDescent="0.2">
      <c r="A36" s="22"/>
      <c r="B36" s="35"/>
      <c r="C36" s="1132" t="s">
        <v>534</v>
      </c>
      <c r="D36" s="1132"/>
      <c r="E36" s="1133"/>
      <c r="F36" s="36">
        <v>0.37</v>
      </c>
      <c r="G36" s="37">
        <v>1.1599999999999999</v>
      </c>
      <c r="H36" s="37">
        <v>1.7</v>
      </c>
      <c r="I36" s="37">
        <v>1.45</v>
      </c>
      <c r="J36" s="38">
        <v>2.25</v>
      </c>
      <c r="K36" s="22"/>
      <c r="L36" s="22"/>
      <c r="M36" s="22"/>
      <c r="N36" s="22"/>
      <c r="O36" s="22"/>
      <c r="P36" s="22"/>
    </row>
    <row r="37" spans="1:16" ht="39" customHeight="1" x14ac:dyDescent="0.2">
      <c r="A37" s="22"/>
      <c r="B37" s="35"/>
      <c r="C37" s="1132" t="s">
        <v>535</v>
      </c>
      <c r="D37" s="1132"/>
      <c r="E37" s="1133"/>
      <c r="F37" s="36">
        <v>0.1</v>
      </c>
      <c r="G37" s="37">
        <v>0.15</v>
      </c>
      <c r="H37" s="37">
        <v>0.11</v>
      </c>
      <c r="I37" s="37">
        <v>0.34</v>
      </c>
      <c r="J37" s="38">
        <v>1.23</v>
      </c>
      <c r="K37" s="22"/>
      <c r="L37" s="22"/>
      <c r="M37" s="22"/>
      <c r="N37" s="22"/>
      <c r="O37" s="22"/>
      <c r="P37" s="22"/>
    </row>
    <row r="38" spans="1:16" ht="39" customHeight="1" x14ac:dyDescent="0.2">
      <c r="A38" s="22"/>
      <c r="B38" s="35"/>
      <c r="C38" s="1132" t="s">
        <v>536</v>
      </c>
      <c r="D38" s="1132"/>
      <c r="E38" s="1133"/>
      <c r="F38" s="36">
        <v>0.24</v>
      </c>
      <c r="G38" s="37">
        <v>0.32</v>
      </c>
      <c r="H38" s="37">
        <v>0.75</v>
      </c>
      <c r="I38" s="37">
        <v>0.25</v>
      </c>
      <c r="J38" s="38">
        <v>0.93</v>
      </c>
      <c r="K38" s="22"/>
      <c r="L38" s="22"/>
      <c r="M38" s="22"/>
      <c r="N38" s="22"/>
      <c r="O38" s="22"/>
      <c r="P38" s="22"/>
    </row>
    <row r="39" spans="1:16" ht="39" customHeight="1" x14ac:dyDescent="0.2">
      <c r="A39" s="22"/>
      <c r="B39" s="35"/>
      <c r="C39" s="1132" t="s">
        <v>537</v>
      </c>
      <c r="D39" s="1132"/>
      <c r="E39" s="1133"/>
      <c r="F39" s="36">
        <v>2.0499999999999998</v>
      </c>
      <c r="G39" s="37">
        <v>2.09</v>
      </c>
      <c r="H39" s="37">
        <v>0.66</v>
      </c>
      <c r="I39" s="37">
        <v>0.73</v>
      </c>
      <c r="J39" s="38">
        <v>0.55000000000000004</v>
      </c>
      <c r="K39" s="22"/>
      <c r="L39" s="22"/>
      <c r="M39" s="22"/>
      <c r="N39" s="22"/>
      <c r="O39" s="22"/>
      <c r="P39" s="22"/>
    </row>
    <row r="40" spans="1:16" ht="39" customHeight="1" x14ac:dyDescent="0.2">
      <c r="A40" s="22"/>
      <c r="B40" s="35"/>
      <c r="C40" s="1132" t="s">
        <v>538</v>
      </c>
      <c r="D40" s="1132"/>
      <c r="E40" s="1133"/>
      <c r="F40" s="36">
        <v>0.04</v>
      </c>
      <c r="G40" s="37">
        <v>0.08</v>
      </c>
      <c r="H40" s="37">
        <v>0.04</v>
      </c>
      <c r="I40" s="37">
        <v>0.05</v>
      </c>
      <c r="J40" s="38">
        <v>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WGcqlRUqiN/ZmfG6afTm1JWaOAOQqlp6lCqPO+okrp4NHZ1/kHaw8q9IIopScPVLNhUWv2doZf23+dTeyD7Rw==" saltValue="sy0FoAzh5NG3D+bGVj9F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AU108" sqref="AU108:DZ10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212</v>
      </c>
      <c r="L45" s="58">
        <v>228</v>
      </c>
      <c r="M45" s="58">
        <v>222</v>
      </c>
      <c r="N45" s="58">
        <v>225</v>
      </c>
      <c r="O45" s="59">
        <v>231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46</v>
      </c>
      <c r="L48" s="62">
        <v>48</v>
      </c>
      <c r="M48" s="62">
        <v>54</v>
      </c>
      <c r="N48" s="62">
        <v>51</v>
      </c>
      <c r="O48" s="63">
        <v>54</v>
      </c>
      <c r="P48" s="46"/>
      <c r="Q48" s="46"/>
      <c r="R48" s="46"/>
      <c r="S48" s="46"/>
      <c r="T48" s="46"/>
      <c r="U48" s="46"/>
    </row>
    <row r="49" spans="1:21" ht="30.75" customHeight="1" x14ac:dyDescent="0.2">
      <c r="A49" s="46"/>
      <c r="B49" s="1163"/>
      <c r="C49" s="1164"/>
      <c r="D49" s="60"/>
      <c r="E49" s="1140" t="s">
        <v>14</v>
      </c>
      <c r="F49" s="1140"/>
      <c r="G49" s="1140"/>
      <c r="H49" s="1140"/>
      <c r="I49" s="1140"/>
      <c r="J49" s="1141"/>
      <c r="K49" s="61">
        <v>6</v>
      </c>
      <c r="L49" s="62">
        <v>0</v>
      </c>
      <c r="M49" s="62" t="s">
        <v>487</v>
      </c>
      <c r="N49" s="62" t="s">
        <v>487</v>
      </c>
      <c r="O49" s="63" t="s">
        <v>487</v>
      </c>
      <c r="P49" s="46"/>
      <c r="Q49" s="46"/>
      <c r="R49" s="46"/>
      <c r="S49" s="46"/>
      <c r="T49" s="46"/>
      <c r="U49" s="46"/>
    </row>
    <row r="50" spans="1:21" ht="30.75" customHeight="1" x14ac:dyDescent="0.2">
      <c r="A50" s="46"/>
      <c r="B50" s="1163"/>
      <c r="C50" s="1164"/>
      <c r="D50" s="60"/>
      <c r="E50" s="1140" t="s">
        <v>15</v>
      </c>
      <c r="F50" s="1140"/>
      <c r="G50" s="1140"/>
      <c r="H50" s="1140"/>
      <c r="I50" s="1140"/>
      <c r="J50" s="1141"/>
      <c r="K50" s="61">
        <v>3</v>
      </c>
      <c r="L50" s="62">
        <v>3</v>
      </c>
      <c r="M50" s="62">
        <v>3</v>
      </c>
      <c r="N50" s="62">
        <v>3</v>
      </c>
      <c r="O50" s="63">
        <v>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186</v>
      </c>
      <c r="L52" s="62">
        <v>196</v>
      </c>
      <c r="M52" s="62">
        <v>196</v>
      </c>
      <c r="N52" s="62">
        <v>194</v>
      </c>
      <c r="O52" s="63">
        <v>197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81</v>
      </c>
      <c r="L53" s="67">
        <v>83</v>
      </c>
      <c r="M53" s="67">
        <v>83</v>
      </c>
      <c r="N53" s="67">
        <v>85</v>
      </c>
      <c r="O53" s="68">
        <v>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ctMbtQG+zjDebDQtTrV4ZranoqCCaUNw7Fy1CjMRpd0UnOBezxaXYAL+vJPtbGfSgnRzuinpb2kYDBf5fGArA==" saltValue="XKAl4+syvS34zzTNslT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U108" sqref="AU108:DZ108"/>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2002</v>
      </c>
      <c r="J41" s="343">
        <v>2203</v>
      </c>
      <c r="K41" s="343">
        <v>2215</v>
      </c>
      <c r="L41" s="343">
        <v>2112</v>
      </c>
      <c r="M41" s="344">
        <v>1974</v>
      </c>
    </row>
    <row r="42" spans="2:13" ht="27.75" customHeight="1" x14ac:dyDescent="0.2">
      <c r="B42" s="1171"/>
      <c r="C42" s="1172"/>
      <c r="D42" s="104"/>
      <c r="E42" s="1175" t="s">
        <v>32</v>
      </c>
      <c r="F42" s="1175"/>
      <c r="G42" s="1175"/>
      <c r="H42" s="1176"/>
      <c r="I42" s="345">
        <v>23</v>
      </c>
      <c r="J42" s="346">
        <v>20</v>
      </c>
      <c r="K42" s="346">
        <v>17</v>
      </c>
      <c r="L42" s="346">
        <v>14</v>
      </c>
      <c r="M42" s="347">
        <v>11</v>
      </c>
    </row>
    <row r="43" spans="2:13" ht="27.75" customHeight="1" x14ac:dyDescent="0.2">
      <c r="B43" s="1171"/>
      <c r="C43" s="1172"/>
      <c r="D43" s="104"/>
      <c r="E43" s="1175" t="s">
        <v>33</v>
      </c>
      <c r="F43" s="1175"/>
      <c r="G43" s="1175"/>
      <c r="H43" s="1176"/>
      <c r="I43" s="345">
        <v>289</v>
      </c>
      <c r="J43" s="346">
        <v>97</v>
      </c>
      <c r="K43" s="346">
        <v>296</v>
      </c>
      <c r="L43" s="346">
        <v>264</v>
      </c>
      <c r="M43" s="347">
        <v>237</v>
      </c>
    </row>
    <row r="44" spans="2:13" ht="27.75" customHeight="1" x14ac:dyDescent="0.2">
      <c r="B44" s="1171"/>
      <c r="C44" s="1172"/>
      <c r="D44" s="104"/>
      <c r="E44" s="1175" t="s">
        <v>34</v>
      </c>
      <c r="F44" s="1175"/>
      <c r="G44" s="1175"/>
      <c r="H44" s="1176"/>
      <c r="I44" s="345">
        <v>4</v>
      </c>
      <c r="J44" s="346" t="s">
        <v>487</v>
      </c>
      <c r="K44" s="346" t="s">
        <v>487</v>
      </c>
      <c r="L44" s="346" t="s">
        <v>487</v>
      </c>
      <c r="M44" s="347" t="s">
        <v>487</v>
      </c>
    </row>
    <row r="45" spans="2:13" ht="27.75" customHeight="1" x14ac:dyDescent="0.2">
      <c r="B45" s="1171"/>
      <c r="C45" s="1172"/>
      <c r="D45" s="104"/>
      <c r="E45" s="1175" t="s">
        <v>35</v>
      </c>
      <c r="F45" s="1175"/>
      <c r="G45" s="1175"/>
      <c r="H45" s="1176"/>
      <c r="I45" s="345">
        <v>260</v>
      </c>
      <c r="J45" s="346">
        <v>286</v>
      </c>
      <c r="K45" s="346">
        <v>382</v>
      </c>
      <c r="L45" s="346">
        <v>442</v>
      </c>
      <c r="M45" s="347">
        <v>621</v>
      </c>
    </row>
    <row r="46" spans="2:13" ht="27.75" customHeight="1" x14ac:dyDescent="0.2">
      <c r="B46" s="1171"/>
      <c r="C46" s="1172"/>
      <c r="D46" s="105"/>
      <c r="E46" s="1175" t="s">
        <v>36</v>
      </c>
      <c r="F46" s="1175"/>
      <c r="G46" s="1175"/>
      <c r="H46" s="1176"/>
      <c r="I46" s="345">
        <v>0</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2434</v>
      </c>
      <c r="J50" s="346">
        <v>1900</v>
      </c>
      <c r="K50" s="346">
        <v>2117</v>
      </c>
      <c r="L50" s="346">
        <v>1960</v>
      </c>
      <c r="M50" s="347">
        <v>1932</v>
      </c>
    </row>
    <row r="51" spans="2:13" ht="27.75" customHeight="1" x14ac:dyDescent="0.2">
      <c r="B51" s="1171"/>
      <c r="C51" s="1172"/>
      <c r="D51" s="104"/>
      <c r="E51" s="1175" t="s">
        <v>42</v>
      </c>
      <c r="F51" s="1175"/>
      <c r="G51" s="1175"/>
      <c r="H51" s="1176"/>
      <c r="I51" s="345" t="s">
        <v>487</v>
      </c>
      <c r="J51" s="346" t="s">
        <v>487</v>
      </c>
      <c r="K51" s="346" t="s">
        <v>487</v>
      </c>
      <c r="L51" s="346" t="s">
        <v>487</v>
      </c>
      <c r="M51" s="347" t="s">
        <v>487</v>
      </c>
    </row>
    <row r="52" spans="2:13" ht="27.75" customHeight="1" x14ac:dyDescent="0.2">
      <c r="B52" s="1173"/>
      <c r="C52" s="1174"/>
      <c r="D52" s="104"/>
      <c r="E52" s="1175" t="s">
        <v>43</v>
      </c>
      <c r="F52" s="1175"/>
      <c r="G52" s="1175"/>
      <c r="H52" s="1176"/>
      <c r="I52" s="345">
        <v>1849</v>
      </c>
      <c r="J52" s="346">
        <v>1841</v>
      </c>
      <c r="K52" s="346">
        <v>1792</v>
      </c>
      <c r="L52" s="346">
        <v>1708</v>
      </c>
      <c r="M52" s="347">
        <v>1609</v>
      </c>
    </row>
    <row r="53" spans="2:13" ht="27.75" customHeight="1" thickBot="1" x14ac:dyDescent="0.25">
      <c r="B53" s="1177" t="s">
        <v>19</v>
      </c>
      <c r="C53" s="1178"/>
      <c r="D53" s="108"/>
      <c r="E53" s="1179" t="s">
        <v>44</v>
      </c>
      <c r="F53" s="1179"/>
      <c r="G53" s="1179"/>
      <c r="H53" s="1180"/>
      <c r="I53" s="348">
        <v>-1704</v>
      </c>
      <c r="J53" s="349">
        <v>-1136</v>
      </c>
      <c r="K53" s="349">
        <v>-999</v>
      </c>
      <c r="L53" s="349">
        <v>-836</v>
      </c>
      <c r="M53" s="350">
        <v>-698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ByoheotA7F8DdvGB7ktCnRE+x5z+NXB06Lwae5AKYiuiRoNVdjLa4oSOFJfiI4BNdF47BoHdp9U2hYUG0JWHA==" saltValue="H005UYdJosSe+qwlrr6B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80" zoomScaleNormal="80" zoomScaleSheetLayoutView="100" workbookViewId="0">
      <selection activeCell="AU108" sqref="AU108:DZ10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857</v>
      </c>
      <c r="G55" s="120">
        <v>834</v>
      </c>
      <c r="H55" s="121">
        <v>1007</v>
      </c>
    </row>
    <row r="56" spans="2:8" ht="52.5" customHeight="1" x14ac:dyDescent="0.2">
      <c r="B56" s="122"/>
      <c r="C56" s="1198" t="s">
        <v>47</v>
      </c>
      <c r="D56" s="1198"/>
      <c r="E56" s="1199"/>
      <c r="F56" s="123">
        <v>100</v>
      </c>
      <c r="G56" s="123">
        <v>100</v>
      </c>
      <c r="H56" s="124">
        <v>100</v>
      </c>
    </row>
    <row r="57" spans="2:8" ht="53.25" customHeight="1" x14ac:dyDescent="0.2">
      <c r="B57" s="122"/>
      <c r="C57" s="1200" t="s">
        <v>48</v>
      </c>
      <c r="D57" s="1200"/>
      <c r="E57" s="1201"/>
      <c r="F57" s="125">
        <v>1160</v>
      </c>
      <c r="G57" s="125">
        <v>1025</v>
      </c>
      <c r="H57" s="126">
        <v>824</v>
      </c>
    </row>
    <row r="58" spans="2:8" ht="45.75" customHeight="1" x14ac:dyDescent="0.2">
      <c r="B58" s="127"/>
      <c r="C58" s="1188" t="s">
        <v>546</v>
      </c>
      <c r="D58" s="1189"/>
      <c r="E58" s="1190"/>
      <c r="F58" s="128">
        <v>400</v>
      </c>
      <c r="G58" s="128">
        <v>400</v>
      </c>
      <c r="H58" s="129">
        <v>386</v>
      </c>
    </row>
    <row r="59" spans="2:8" ht="45.75" customHeight="1" x14ac:dyDescent="0.2">
      <c r="B59" s="127"/>
      <c r="C59" s="1188" t="s">
        <v>547</v>
      </c>
      <c r="D59" s="1189"/>
      <c r="E59" s="1190"/>
      <c r="F59" s="128">
        <v>164</v>
      </c>
      <c r="G59" s="128">
        <v>128</v>
      </c>
      <c r="H59" s="129">
        <v>120</v>
      </c>
    </row>
    <row r="60" spans="2:8" ht="45.75" customHeight="1" x14ac:dyDescent="0.2">
      <c r="B60" s="127"/>
      <c r="C60" s="1188" t="s">
        <v>548</v>
      </c>
      <c r="D60" s="1189"/>
      <c r="E60" s="1190"/>
      <c r="F60" s="128">
        <v>419</v>
      </c>
      <c r="G60" s="128">
        <v>309</v>
      </c>
      <c r="H60" s="129">
        <v>101</v>
      </c>
    </row>
    <row r="61" spans="2:8" ht="45.75" customHeight="1" x14ac:dyDescent="0.2">
      <c r="B61" s="127"/>
      <c r="C61" s="1188" t="s">
        <v>549</v>
      </c>
      <c r="D61" s="1189"/>
      <c r="E61" s="1190"/>
      <c r="F61" s="128">
        <v>100</v>
      </c>
      <c r="G61" s="128">
        <v>100</v>
      </c>
      <c r="H61" s="129">
        <v>100</v>
      </c>
    </row>
    <row r="62" spans="2:8" ht="45.75" customHeight="1" thickBot="1" x14ac:dyDescent="0.25">
      <c r="B62" s="130"/>
      <c r="C62" s="1191" t="s">
        <v>550</v>
      </c>
      <c r="D62" s="1192"/>
      <c r="E62" s="1193"/>
      <c r="F62" s="131">
        <v>39</v>
      </c>
      <c r="G62" s="131">
        <v>49</v>
      </c>
      <c r="H62" s="132">
        <v>69</v>
      </c>
    </row>
    <row r="63" spans="2:8" ht="52.5" customHeight="1" thickBot="1" x14ac:dyDescent="0.25">
      <c r="B63" s="133"/>
      <c r="C63" s="1194" t="s">
        <v>49</v>
      </c>
      <c r="D63" s="1194"/>
      <c r="E63" s="1195"/>
      <c r="F63" s="134">
        <v>2117</v>
      </c>
      <c r="G63" s="134">
        <v>1960</v>
      </c>
      <c r="H63" s="135">
        <v>1932</v>
      </c>
    </row>
    <row r="64" spans="2:8" ht="13.2" x14ac:dyDescent="0.2"/>
    <row r="65" s="1" customFormat="1" ht="13.5" hidden="1" customHeight="1" x14ac:dyDescent="0.2"/>
    <row r="66" s="1" customFormat="1" ht="13.5" hidden="1" customHeight="1" x14ac:dyDescent="0.2"/>
  </sheetData>
  <sheetProtection algorithmName="SHA-512" hashValue="nSHs0kqHeb8MtuE7gnE9W063p88CRgh4/RJQFBxv8fly6g2Djx1TCP0khlYhWlyLTOf7Id6ver9Pvn2sh3uOMQ==" saltValue="U7KIPiCgg11LDCuqvxx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534490</v>
      </c>
      <c r="E3" s="154"/>
      <c r="F3" s="155">
        <v>268375</v>
      </c>
      <c r="G3" s="156"/>
      <c r="H3" s="157"/>
    </row>
    <row r="4" spans="1:8" x14ac:dyDescent="0.2">
      <c r="A4" s="158"/>
      <c r="B4" s="159"/>
      <c r="C4" s="160"/>
      <c r="D4" s="161">
        <v>300581</v>
      </c>
      <c r="E4" s="162"/>
      <c r="F4" s="163">
        <v>119602</v>
      </c>
      <c r="G4" s="164"/>
      <c r="H4" s="165"/>
    </row>
    <row r="5" spans="1:8" x14ac:dyDescent="0.2">
      <c r="A5" s="146" t="s">
        <v>520</v>
      </c>
      <c r="B5" s="151"/>
      <c r="C5" s="152"/>
      <c r="D5" s="153">
        <v>834436</v>
      </c>
      <c r="E5" s="154"/>
      <c r="F5" s="155">
        <v>301035</v>
      </c>
      <c r="G5" s="156"/>
      <c r="H5" s="157"/>
    </row>
    <row r="6" spans="1:8" x14ac:dyDescent="0.2">
      <c r="A6" s="158"/>
      <c r="B6" s="159"/>
      <c r="C6" s="160"/>
      <c r="D6" s="161">
        <v>628712</v>
      </c>
      <c r="E6" s="162"/>
      <c r="F6" s="163">
        <v>154376</v>
      </c>
      <c r="G6" s="164"/>
      <c r="H6" s="165"/>
    </row>
    <row r="7" spans="1:8" x14ac:dyDescent="0.2">
      <c r="A7" s="146" t="s">
        <v>521</v>
      </c>
      <c r="B7" s="151"/>
      <c r="C7" s="152"/>
      <c r="D7" s="153">
        <v>437824</v>
      </c>
      <c r="E7" s="154"/>
      <c r="F7" s="155">
        <v>277467</v>
      </c>
      <c r="G7" s="156"/>
      <c r="H7" s="157"/>
    </row>
    <row r="8" spans="1:8" x14ac:dyDescent="0.2">
      <c r="A8" s="158"/>
      <c r="B8" s="159"/>
      <c r="C8" s="160"/>
      <c r="D8" s="161">
        <v>276411</v>
      </c>
      <c r="E8" s="162"/>
      <c r="F8" s="163">
        <v>128378</v>
      </c>
      <c r="G8" s="164"/>
      <c r="H8" s="165"/>
    </row>
    <row r="9" spans="1:8" x14ac:dyDescent="0.2">
      <c r="A9" s="146" t="s">
        <v>522</v>
      </c>
      <c r="B9" s="151"/>
      <c r="C9" s="152"/>
      <c r="D9" s="153">
        <v>393279</v>
      </c>
      <c r="E9" s="154"/>
      <c r="F9" s="155">
        <v>282256</v>
      </c>
      <c r="G9" s="156"/>
      <c r="H9" s="157"/>
    </row>
    <row r="10" spans="1:8" x14ac:dyDescent="0.2">
      <c r="A10" s="158"/>
      <c r="B10" s="159"/>
      <c r="C10" s="160"/>
      <c r="D10" s="161">
        <v>255556</v>
      </c>
      <c r="E10" s="162"/>
      <c r="F10" s="163">
        <v>145453</v>
      </c>
      <c r="G10" s="164"/>
      <c r="H10" s="165"/>
    </row>
    <row r="11" spans="1:8" x14ac:dyDescent="0.2">
      <c r="A11" s="146" t="s">
        <v>523</v>
      </c>
      <c r="B11" s="151"/>
      <c r="C11" s="152"/>
      <c r="D11" s="153">
        <v>242004</v>
      </c>
      <c r="E11" s="154"/>
      <c r="F11" s="155">
        <v>295341</v>
      </c>
      <c r="G11" s="156"/>
      <c r="H11" s="157"/>
    </row>
    <row r="12" spans="1:8" x14ac:dyDescent="0.2">
      <c r="A12" s="158"/>
      <c r="B12" s="159"/>
      <c r="C12" s="166"/>
      <c r="D12" s="161">
        <v>180490</v>
      </c>
      <c r="E12" s="162"/>
      <c r="F12" s="163">
        <v>137402</v>
      </c>
      <c r="G12" s="164"/>
      <c r="H12" s="165"/>
    </row>
    <row r="13" spans="1:8" x14ac:dyDescent="0.2">
      <c r="A13" s="146"/>
      <c r="B13" s="151"/>
      <c r="C13" s="152"/>
      <c r="D13" s="153">
        <v>488407</v>
      </c>
      <c r="E13" s="154"/>
      <c r="F13" s="155">
        <v>284895</v>
      </c>
      <c r="G13" s="167"/>
      <c r="H13" s="157"/>
    </row>
    <row r="14" spans="1:8" x14ac:dyDescent="0.2">
      <c r="A14" s="158"/>
      <c r="B14" s="159"/>
      <c r="C14" s="160"/>
      <c r="D14" s="161">
        <v>328350</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9.86</v>
      </c>
      <c r="C19" s="168">
        <f>ROUND(VALUE(SUBSTITUTE(実質収支比率等に係る経年分析!G$48,"▲","-")),2)</f>
        <v>8.02</v>
      </c>
      <c r="D19" s="168">
        <f>ROUND(VALUE(SUBSTITUTE(実質収支比率等に係る経年分析!H$48,"▲","-")),2)</f>
        <v>6.71</v>
      </c>
      <c r="E19" s="168">
        <f>ROUND(VALUE(SUBSTITUTE(実質収支比率等に係る経年分析!I$48,"▲","-")),2)</f>
        <v>14.1</v>
      </c>
      <c r="F19" s="168">
        <f>ROUND(VALUE(SUBSTITUTE(実質収支比率等に係る経年分析!J$48,"▲","-")),2)</f>
        <v>14.16</v>
      </c>
    </row>
    <row r="20" spans="1:11" x14ac:dyDescent="0.2">
      <c r="A20" s="168" t="s">
        <v>53</v>
      </c>
      <c r="B20" s="168">
        <f>ROUND(VALUE(SUBSTITUTE(実質収支比率等に係る経年分析!F$47,"▲","-")),2)</f>
        <v>55.24</v>
      </c>
      <c r="C20" s="168">
        <f>ROUND(VALUE(SUBSTITUTE(実質収支比率等に係る経年分析!G$47,"▲","-")),2)</f>
        <v>38.96</v>
      </c>
      <c r="D20" s="168">
        <f>ROUND(VALUE(SUBSTITUTE(実質収支比率等に係る経年分析!H$47,"▲","-")),2)</f>
        <v>61.03</v>
      </c>
      <c r="E20" s="168">
        <f>ROUND(VALUE(SUBSTITUTE(実質収支比率等に係る経年分析!I$47,"▲","-")),2)</f>
        <v>59.88</v>
      </c>
      <c r="F20" s="168">
        <f>ROUND(VALUE(SUBSTITUTE(実質収支比率等に係る経年分析!J$47,"▲","-")),2)</f>
        <v>70.56</v>
      </c>
    </row>
    <row r="21" spans="1:11" x14ac:dyDescent="0.2">
      <c r="A21" s="168" t="s">
        <v>54</v>
      </c>
      <c r="B21" s="168">
        <f>IF(ISNUMBER(VALUE(SUBSTITUTE(実質収支比率等に係る経年分析!F$49,"▲","-"))),ROUND(VALUE(SUBSTITUTE(実質収支比率等に係る経年分析!F$49,"▲","-")),2),NA())</f>
        <v>5.64</v>
      </c>
      <c r="C21" s="168">
        <f>IF(ISNUMBER(VALUE(SUBSTITUTE(実質収支比率等に係る経年分析!G$49,"▲","-"))),ROUND(VALUE(SUBSTITUTE(実質収支比率等に係る経年分析!G$49,"▲","-")),2),NA())</f>
        <v>-12.96</v>
      </c>
      <c r="D21" s="168">
        <f>IF(ISNUMBER(VALUE(SUBSTITUTE(実質収支比率等に係る経年分析!H$49,"▲","-"))),ROUND(VALUE(SUBSTITUTE(実質収支比率等に係る経年分析!H$49,"▲","-")),2),NA())</f>
        <v>24.39</v>
      </c>
      <c r="E21" s="168">
        <f>IF(ISNUMBER(VALUE(SUBSTITUTE(実質収支比率等に係る経年分析!I$49,"▲","-"))),ROUND(VALUE(SUBSTITUTE(実質収支比率等に係る経年分析!I$49,"▲","-")),2),NA())</f>
        <v>5.7</v>
      </c>
      <c r="F21" s="168">
        <f>IF(ISNUMBER(VALUE(SUBSTITUTE(実質収支比率等に係る経年分析!J$49,"▲","-"))),ROUND(VALUE(SUBSTITUTE(実質収支比率等に係る経年分析!J$49,"▲","-")),2),NA())</f>
        <v>12.54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国民健康保険事業勘定会計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2.0499999999999998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2">
      <c r="A32" s="169" t="str">
        <f>IF(連結実質赤字比率に係る赤字・黒字の構成分析!C$38="",NA(),連結実質赤字比率に係る赤字・黒字の構成分析!C$38)</f>
        <v>簡易水道事業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2">
      <c r="A33" s="169" t="str">
        <f>IF(連結実質赤字比率に係る赤字・黒字の構成分析!C$37="",NA(),連結実質赤字比率に係る赤字・黒字の構成分析!C$37)</f>
        <v>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2">
      <c r="A34" s="169" t="str">
        <f>IF(連結実質赤字比率に係る赤字・黒字の構成分析!C$36="",NA(),連結実質赤字比率に係る赤字・黒字の構成分析!C$36)</f>
        <v>国民健康保険診療施設勘定会計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1.1599999999999999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2.25</v>
      </c>
    </row>
    <row r="35" spans="1:16" x14ac:dyDescent="0.2">
      <c r="A35" s="169" t="str">
        <f>IF(連結実質赤字比率に係る赤字・黒字の構成分析!C$35="",NA(),連結実質赤字比率に係る赤字・黒字の構成分析!C$35)</f>
        <v>介護保険事業勘定会計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186</v>
      </c>
      <c r="E42" s="170"/>
      <c r="F42" s="170"/>
      <c r="G42" s="170">
        <f>'実質公債費比率（分子）の構造'!L$52</f>
        <v>196</v>
      </c>
      <c r="H42" s="170"/>
      <c r="I42" s="170"/>
      <c r="J42" s="170">
        <f>'実質公債費比率（分子）の構造'!M$52</f>
        <v>196</v>
      </c>
      <c r="K42" s="170"/>
      <c r="L42" s="170"/>
      <c r="M42" s="170">
        <f>'実質公債費比率（分子）の構造'!N$52</f>
        <v>194</v>
      </c>
      <c r="N42" s="170"/>
      <c r="O42" s="170"/>
      <c r="P42" s="170">
        <f>'実質公債費比率（分子）の構造'!O$52</f>
        <v>197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f>'実質公債費比率（分子）の構造'!O$50</f>
        <v>3</v>
      </c>
      <c r="O44" s="170"/>
      <c r="P44" s="170"/>
    </row>
    <row r="45" spans="1:16" x14ac:dyDescent="0.2">
      <c r="A45" s="170" t="s">
        <v>63</v>
      </c>
      <c r="B45" s="170">
        <f>'実質公債費比率（分子）の構造'!K$49</f>
        <v>6</v>
      </c>
      <c r="C45" s="170"/>
      <c r="D45" s="170"/>
      <c r="E45" s="170">
        <f>'実質公債費比率（分子）の構造'!L$49</f>
        <v>0</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46</v>
      </c>
      <c r="C46" s="170"/>
      <c r="D46" s="170"/>
      <c r="E46" s="170">
        <f>'実質公債費比率（分子）の構造'!L$48</f>
        <v>48</v>
      </c>
      <c r="F46" s="170"/>
      <c r="G46" s="170"/>
      <c r="H46" s="170">
        <f>'実質公債費比率（分子）の構造'!M$48</f>
        <v>54</v>
      </c>
      <c r="I46" s="170"/>
      <c r="J46" s="170"/>
      <c r="K46" s="170">
        <f>'実質公債費比率（分子）の構造'!N$48</f>
        <v>51</v>
      </c>
      <c r="L46" s="170"/>
      <c r="M46" s="170"/>
      <c r="N46" s="170">
        <f>'実質公債費比率（分子）の構造'!O$48</f>
        <v>54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212</v>
      </c>
      <c r="C49" s="170"/>
      <c r="D49" s="170"/>
      <c r="E49" s="170">
        <f>'実質公債費比率（分子）の構造'!L$45</f>
        <v>228</v>
      </c>
      <c r="F49" s="170"/>
      <c r="G49" s="170"/>
      <c r="H49" s="170">
        <f>'実質公債費比率（分子）の構造'!M$45</f>
        <v>222</v>
      </c>
      <c r="I49" s="170"/>
      <c r="J49" s="170"/>
      <c r="K49" s="170">
        <f>'実質公債費比率（分子）の構造'!N$45</f>
        <v>225</v>
      </c>
      <c r="L49" s="170"/>
      <c r="M49" s="170"/>
      <c r="N49" s="170">
        <f>'実質公債費比率（分子）の構造'!O$45</f>
        <v>231</v>
      </c>
      <c r="O49" s="170"/>
      <c r="P49" s="170"/>
    </row>
    <row r="50" spans="1:16" x14ac:dyDescent="0.2">
      <c r="A50" s="170" t="s">
        <v>67</v>
      </c>
      <c r="B50" s="170" t="e">
        <f>NA()</f>
        <v>#N/A</v>
      </c>
      <c r="C50" s="170">
        <f>IF(ISNUMBER('実質公債費比率（分子）の構造'!K$53),'実質公債費比率（分子）の構造'!K$53,NA())</f>
        <v>81</v>
      </c>
      <c r="D50" s="170" t="e">
        <f>NA()</f>
        <v>#N/A</v>
      </c>
      <c r="E50" s="170" t="e">
        <f>NA()</f>
        <v>#N/A</v>
      </c>
      <c r="F50" s="170">
        <f>IF(ISNUMBER('実質公債費比率（分子）の構造'!L$53),'実質公債費比率（分子）の構造'!L$53,NA())</f>
        <v>83</v>
      </c>
      <c r="G50" s="170" t="e">
        <f>NA()</f>
        <v>#N/A</v>
      </c>
      <c r="H50" s="170" t="e">
        <f>NA()</f>
        <v>#N/A</v>
      </c>
      <c r="I50" s="170">
        <f>IF(ISNUMBER('実質公債費比率（分子）の構造'!M$53),'実質公債費比率（分子）の構造'!M$53,NA())</f>
        <v>83</v>
      </c>
      <c r="J50" s="170" t="e">
        <f>NA()</f>
        <v>#N/A</v>
      </c>
      <c r="K50" s="170" t="e">
        <f>NA()</f>
        <v>#N/A</v>
      </c>
      <c r="L50" s="170">
        <f>IF(ISNUMBER('実質公債費比率（分子）の構造'!N$53),'実質公債費比率（分子）の構造'!N$53,NA())</f>
        <v>85</v>
      </c>
      <c r="M50" s="170" t="e">
        <f>NA()</f>
        <v>#N/A</v>
      </c>
      <c r="N50" s="170" t="e">
        <f>NA()</f>
        <v>#N/A</v>
      </c>
      <c r="O50" s="170">
        <f>IF(ISNUMBER('実質公債費比率（分子）の構造'!O$53),'実質公債費比率（分子）の構造'!O$53,NA())</f>
        <v>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1849</v>
      </c>
      <c r="E56" s="169"/>
      <c r="F56" s="169"/>
      <c r="G56" s="169">
        <f>'将来負担比率（分子）の構造'!J$52</f>
        <v>1841</v>
      </c>
      <c r="H56" s="169"/>
      <c r="I56" s="169"/>
      <c r="J56" s="169">
        <f>'将来負担比率（分子）の構造'!K$52</f>
        <v>1792</v>
      </c>
      <c r="K56" s="169"/>
      <c r="L56" s="169"/>
      <c r="M56" s="169">
        <f>'将来負担比率（分子）の構造'!L$52</f>
        <v>1708</v>
      </c>
      <c r="N56" s="169"/>
      <c r="O56" s="169"/>
      <c r="P56" s="169">
        <f>'将来負担比率（分子）の構造'!M$52</f>
        <v>1609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2434</v>
      </c>
      <c r="E58" s="169"/>
      <c r="F58" s="169"/>
      <c r="G58" s="169">
        <f>'将来負担比率（分子）の構造'!J$50</f>
        <v>1900</v>
      </c>
      <c r="H58" s="169"/>
      <c r="I58" s="169"/>
      <c r="J58" s="169">
        <f>'将来負担比率（分子）の構造'!K$50</f>
        <v>2117</v>
      </c>
      <c r="K58" s="169"/>
      <c r="L58" s="169"/>
      <c r="M58" s="169">
        <f>'将来負担比率（分子）の構造'!L$50</f>
        <v>1960</v>
      </c>
      <c r="N58" s="169"/>
      <c r="O58" s="169"/>
      <c r="P58" s="169">
        <f>'将来負担比率（分子）の構造'!M$50</f>
        <v>1932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260</v>
      </c>
      <c r="C62" s="169"/>
      <c r="D62" s="169"/>
      <c r="E62" s="169">
        <f>'将来負担比率（分子）の構造'!J$45</f>
        <v>286</v>
      </c>
      <c r="F62" s="169"/>
      <c r="G62" s="169"/>
      <c r="H62" s="169">
        <f>'将来負担比率（分子）の構造'!K$45</f>
        <v>382</v>
      </c>
      <c r="I62" s="169"/>
      <c r="J62" s="169"/>
      <c r="K62" s="169">
        <f>'将来負担比率（分子）の構造'!L$45</f>
        <v>442</v>
      </c>
      <c r="L62" s="169"/>
      <c r="M62" s="169"/>
      <c r="N62" s="169">
        <f>'将来負担比率（分子）の構造'!M$45</f>
        <v>621</v>
      </c>
      <c r="O62" s="169"/>
      <c r="P62" s="169"/>
    </row>
    <row r="63" spans="1:16" x14ac:dyDescent="0.2">
      <c r="A63" s="169" t="s">
        <v>34</v>
      </c>
      <c r="B63" s="169">
        <f>'将来負担比率（分子）の構造'!I$44</f>
        <v>4</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289</v>
      </c>
      <c r="C64" s="169"/>
      <c r="D64" s="169"/>
      <c r="E64" s="169">
        <f>'将来負担比率（分子）の構造'!J$43</f>
        <v>97</v>
      </c>
      <c r="F64" s="169"/>
      <c r="G64" s="169"/>
      <c r="H64" s="169">
        <f>'将来負担比率（分子）の構造'!K$43</f>
        <v>296</v>
      </c>
      <c r="I64" s="169"/>
      <c r="J64" s="169"/>
      <c r="K64" s="169">
        <f>'将来負担比率（分子）の構造'!L$43</f>
        <v>264</v>
      </c>
      <c r="L64" s="169"/>
      <c r="M64" s="169"/>
      <c r="N64" s="169">
        <f>'将来負担比率（分子）の構造'!M$43</f>
        <v>237</v>
      </c>
      <c r="O64" s="169"/>
      <c r="P64" s="169"/>
    </row>
    <row r="65" spans="1:16" x14ac:dyDescent="0.2">
      <c r="A65" s="169" t="s">
        <v>32</v>
      </c>
      <c r="B65" s="169">
        <f>'将来負担比率（分子）の構造'!I$42</f>
        <v>23</v>
      </c>
      <c r="C65" s="169"/>
      <c r="D65" s="169"/>
      <c r="E65" s="169">
        <f>'将来負担比率（分子）の構造'!J$42</f>
        <v>20</v>
      </c>
      <c r="F65" s="169"/>
      <c r="G65" s="169"/>
      <c r="H65" s="169">
        <f>'将来負担比率（分子）の構造'!K$42</f>
        <v>17</v>
      </c>
      <c r="I65" s="169"/>
      <c r="J65" s="169"/>
      <c r="K65" s="169">
        <f>'将来負担比率（分子）の構造'!L$42</f>
        <v>14</v>
      </c>
      <c r="L65" s="169"/>
      <c r="M65" s="169"/>
      <c r="N65" s="169">
        <f>'将来負担比率（分子）の構造'!M$42</f>
        <v>11</v>
      </c>
      <c r="O65" s="169"/>
      <c r="P65" s="169"/>
    </row>
    <row r="66" spans="1:16" x14ac:dyDescent="0.2">
      <c r="A66" s="169" t="s">
        <v>31</v>
      </c>
      <c r="B66" s="169">
        <f>'将来負担比率（分子）の構造'!I$41</f>
        <v>2002</v>
      </c>
      <c r="C66" s="169"/>
      <c r="D66" s="169"/>
      <c r="E66" s="169">
        <f>'将来負担比率（分子）の構造'!J$41</f>
        <v>2203</v>
      </c>
      <c r="F66" s="169"/>
      <c r="G66" s="169"/>
      <c r="H66" s="169">
        <f>'将来負担比率（分子）の構造'!K$41</f>
        <v>2215</v>
      </c>
      <c r="I66" s="169"/>
      <c r="J66" s="169"/>
      <c r="K66" s="169">
        <f>'将来負担比率（分子）の構造'!L$41</f>
        <v>2112</v>
      </c>
      <c r="L66" s="169"/>
      <c r="M66" s="169"/>
      <c r="N66" s="169">
        <f>'将来負担比率（分子）の構造'!M$41</f>
        <v>1974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857</v>
      </c>
      <c r="C72" s="173">
        <f>基金残高に係る経年分析!G55</f>
        <v>834</v>
      </c>
      <c r="D72" s="173">
        <f>基金残高に係る経年分析!H55</f>
        <v>1007</v>
      </c>
    </row>
    <row r="73" spans="1:16" x14ac:dyDescent="0.2">
      <c r="A73" s="172" t="s">
        <v>74</v>
      </c>
      <c r="B73" s="173">
        <f>基金残高に係る経年分析!F56</f>
        <v>100</v>
      </c>
      <c r="C73" s="173">
        <f>基金残高に係る経年分析!G56</f>
        <v>100</v>
      </c>
      <c r="D73" s="173">
        <f>基金残高に係る経年分析!H56</f>
        <v>100</v>
      </c>
    </row>
    <row r="74" spans="1:16" x14ac:dyDescent="0.2">
      <c r="A74" s="172" t="s">
        <v>75</v>
      </c>
      <c r="B74" s="173">
        <f>基金残高に係る経年分析!F57</f>
        <v>1160</v>
      </c>
      <c r="C74" s="173">
        <f>基金残高に係る経年分析!G57</f>
        <v>1025</v>
      </c>
      <c r="D74" s="173">
        <f>基金残高に係る経年分析!H57</f>
        <v>824</v>
      </c>
    </row>
  </sheetData>
  <sheetProtection algorithmName="SHA-512" hashValue="rt2I8srNL3fUIloOXQW8cxK7xA9Uh+PdxzAX7qqPDTYvGCWViiGToq2AKdeGiBt4s2LhbZ3rmw3JGHULQfn30Q==" saltValue="BFmCi8BJ0xbnuUHJEmTm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T2" sqref="CT1:CT2"/>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133653</v>
      </c>
      <c r="S5" s="664"/>
      <c r="T5" s="664"/>
      <c r="U5" s="664"/>
      <c r="V5" s="664"/>
      <c r="W5" s="664"/>
      <c r="X5" s="664"/>
      <c r="Y5" s="689"/>
      <c r="Z5" s="702">
        <v>4.0999999999999996</v>
      </c>
      <c r="AA5" s="702"/>
      <c r="AB5" s="702"/>
      <c r="AC5" s="702"/>
      <c r="AD5" s="703">
        <v>133653</v>
      </c>
      <c r="AE5" s="703"/>
      <c r="AF5" s="703"/>
      <c r="AG5" s="703"/>
      <c r="AH5" s="703"/>
      <c r="AI5" s="703"/>
      <c r="AJ5" s="703"/>
      <c r="AK5" s="703"/>
      <c r="AL5" s="690">
        <v>9.3000000000000007</v>
      </c>
      <c r="AM5" s="672"/>
      <c r="AN5" s="672"/>
      <c r="AO5" s="691"/>
      <c r="AP5" s="666" t="s">
        <v>217</v>
      </c>
      <c r="AQ5" s="667"/>
      <c r="AR5" s="667"/>
      <c r="AS5" s="667"/>
      <c r="AT5" s="667"/>
      <c r="AU5" s="667"/>
      <c r="AV5" s="667"/>
      <c r="AW5" s="667"/>
      <c r="AX5" s="667"/>
      <c r="AY5" s="667"/>
      <c r="AZ5" s="667"/>
      <c r="BA5" s="667"/>
      <c r="BB5" s="667"/>
      <c r="BC5" s="667"/>
      <c r="BD5" s="667"/>
      <c r="BE5" s="667"/>
      <c r="BF5" s="668"/>
      <c r="BG5" s="608">
        <v>133653</v>
      </c>
      <c r="BH5" s="609"/>
      <c r="BI5" s="609"/>
      <c r="BJ5" s="609"/>
      <c r="BK5" s="609"/>
      <c r="BL5" s="609"/>
      <c r="BM5" s="609"/>
      <c r="BN5" s="610"/>
      <c r="BO5" s="646">
        <v>100</v>
      </c>
      <c r="BP5" s="646"/>
      <c r="BQ5" s="646"/>
      <c r="BR5" s="646"/>
      <c r="BS5" s="647">
        <v>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65832</v>
      </c>
      <c r="S6" s="609"/>
      <c r="T6" s="609"/>
      <c r="U6" s="609"/>
      <c r="V6" s="609"/>
      <c r="W6" s="609"/>
      <c r="X6" s="609"/>
      <c r="Y6" s="610"/>
      <c r="Z6" s="646">
        <v>2</v>
      </c>
      <c r="AA6" s="646"/>
      <c r="AB6" s="646"/>
      <c r="AC6" s="646"/>
      <c r="AD6" s="647">
        <v>65832</v>
      </c>
      <c r="AE6" s="647"/>
      <c r="AF6" s="647"/>
      <c r="AG6" s="647"/>
      <c r="AH6" s="647"/>
      <c r="AI6" s="647"/>
      <c r="AJ6" s="647"/>
      <c r="AK6" s="647"/>
      <c r="AL6" s="611">
        <v>4.5999999999999996</v>
      </c>
      <c r="AM6" s="612"/>
      <c r="AN6" s="612"/>
      <c r="AO6" s="648"/>
      <c r="AP6" s="605" t="s">
        <v>222</v>
      </c>
      <c r="AQ6" s="606"/>
      <c r="AR6" s="606"/>
      <c r="AS6" s="606"/>
      <c r="AT6" s="606"/>
      <c r="AU6" s="606"/>
      <c r="AV6" s="606"/>
      <c r="AW6" s="606"/>
      <c r="AX6" s="606"/>
      <c r="AY6" s="606"/>
      <c r="AZ6" s="606"/>
      <c r="BA6" s="606"/>
      <c r="BB6" s="606"/>
      <c r="BC6" s="606"/>
      <c r="BD6" s="606"/>
      <c r="BE6" s="606"/>
      <c r="BF6" s="607"/>
      <c r="BG6" s="608">
        <v>133653</v>
      </c>
      <c r="BH6" s="609"/>
      <c r="BI6" s="609"/>
      <c r="BJ6" s="609"/>
      <c r="BK6" s="609"/>
      <c r="BL6" s="609"/>
      <c r="BM6" s="609"/>
      <c r="BN6" s="610"/>
      <c r="BO6" s="646">
        <v>100</v>
      </c>
      <c r="BP6" s="646"/>
      <c r="BQ6" s="646"/>
      <c r="BR6" s="646"/>
      <c r="BS6" s="647">
        <v>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50156</v>
      </c>
      <c r="CS6" s="609"/>
      <c r="CT6" s="609"/>
      <c r="CU6" s="609"/>
      <c r="CV6" s="609"/>
      <c r="CW6" s="609"/>
      <c r="CX6" s="609"/>
      <c r="CY6" s="610"/>
      <c r="CZ6" s="690">
        <v>1.7</v>
      </c>
      <c r="DA6" s="672"/>
      <c r="DB6" s="672"/>
      <c r="DC6" s="692"/>
      <c r="DD6" s="614" t="s">
        <v>122</v>
      </c>
      <c r="DE6" s="609"/>
      <c r="DF6" s="609"/>
      <c r="DG6" s="609"/>
      <c r="DH6" s="609"/>
      <c r="DI6" s="609"/>
      <c r="DJ6" s="609"/>
      <c r="DK6" s="609"/>
      <c r="DL6" s="609"/>
      <c r="DM6" s="609"/>
      <c r="DN6" s="609"/>
      <c r="DO6" s="609"/>
      <c r="DP6" s="610"/>
      <c r="DQ6" s="614">
        <v>50156</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18</v>
      </c>
      <c r="S7" s="609"/>
      <c r="T7" s="609"/>
      <c r="U7" s="609"/>
      <c r="V7" s="609"/>
      <c r="W7" s="609"/>
      <c r="X7" s="609"/>
      <c r="Y7" s="610"/>
      <c r="Z7" s="646">
        <v>0</v>
      </c>
      <c r="AA7" s="646"/>
      <c r="AB7" s="646"/>
      <c r="AC7" s="646"/>
      <c r="AD7" s="647">
        <v>18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52013</v>
      </c>
      <c r="BH7" s="609"/>
      <c r="BI7" s="609"/>
      <c r="BJ7" s="609"/>
      <c r="BK7" s="609"/>
      <c r="BL7" s="609"/>
      <c r="BM7" s="609"/>
      <c r="BN7" s="610"/>
      <c r="BO7" s="646">
        <v>38.9</v>
      </c>
      <c r="BP7" s="646"/>
      <c r="BQ7" s="646"/>
      <c r="BR7" s="646"/>
      <c r="BS7" s="647">
        <v>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648684</v>
      </c>
      <c r="CS7" s="609"/>
      <c r="CT7" s="609"/>
      <c r="CU7" s="609"/>
      <c r="CV7" s="609"/>
      <c r="CW7" s="609"/>
      <c r="CX7" s="609"/>
      <c r="CY7" s="610"/>
      <c r="CZ7" s="646">
        <v>22.1</v>
      </c>
      <c r="DA7" s="646"/>
      <c r="DB7" s="646"/>
      <c r="DC7" s="646"/>
      <c r="DD7" s="614">
        <v>7198</v>
      </c>
      <c r="DE7" s="609"/>
      <c r="DF7" s="609"/>
      <c r="DG7" s="609"/>
      <c r="DH7" s="609"/>
      <c r="DI7" s="609"/>
      <c r="DJ7" s="609"/>
      <c r="DK7" s="609"/>
      <c r="DL7" s="609"/>
      <c r="DM7" s="609"/>
      <c r="DN7" s="609"/>
      <c r="DO7" s="609"/>
      <c r="DP7" s="610"/>
      <c r="DQ7" s="614">
        <v>540324</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412</v>
      </c>
      <c r="S8" s="609"/>
      <c r="T8" s="609"/>
      <c r="U8" s="609"/>
      <c r="V8" s="609"/>
      <c r="W8" s="609"/>
      <c r="X8" s="609"/>
      <c r="Y8" s="610"/>
      <c r="Z8" s="646">
        <v>0</v>
      </c>
      <c r="AA8" s="646"/>
      <c r="AB8" s="646"/>
      <c r="AC8" s="646"/>
      <c r="AD8" s="647">
        <v>412</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1776</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430329</v>
      </c>
      <c r="CS8" s="609"/>
      <c r="CT8" s="609"/>
      <c r="CU8" s="609"/>
      <c r="CV8" s="609"/>
      <c r="CW8" s="609"/>
      <c r="CX8" s="609"/>
      <c r="CY8" s="610"/>
      <c r="CZ8" s="646">
        <v>14.7</v>
      </c>
      <c r="DA8" s="646"/>
      <c r="DB8" s="646"/>
      <c r="DC8" s="646"/>
      <c r="DD8" s="614">
        <v>49632</v>
      </c>
      <c r="DE8" s="609"/>
      <c r="DF8" s="609"/>
      <c r="DG8" s="609"/>
      <c r="DH8" s="609"/>
      <c r="DI8" s="609"/>
      <c r="DJ8" s="609"/>
      <c r="DK8" s="609"/>
      <c r="DL8" s="609"/>
      <c r="DM8" s="609"/>
      <c r="DN8" s="609"/>
      <c r="DO8" s="609"/>
      <c r="DP8" s="610"/>
      <c r="DQ8" s="614">
        <v>287843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453</v>
      </c>
      <c r="S9" s="609"/>
      <c r="T9" s="609"/>
      <c r="U9" s="609"/>
      <c r="V9" s="609"/>
      <c r="W9" s="609"/>
      <c r="X9" s="609"/>
      <c r="Y9" s="610"/>
      <c r="Z9" s="646">
        <v>0</v>
      </c>
      <c r="AA9" s="646"/>
      <c r="AB9" s="646"/>
      <c r="AC9" s="646"/>
      <c r="AD9" s="647">
        <v>453</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42444</v>
      </c>
      <c r="BH9" s="609"/>
      <c r="BI9" s="609"/>
      <c r="BJ9" s="609"/>
      <c r="BK9" s="609"/>
      <c r="BL9" s="609"/>
      <c r="BM9" s="609"/>
      <c r="BN9" s="610"/>
      <c r="BO9" s="646">
        <v>31.8</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301042</v>
      </c>
      <c r="CS9" s="609"/>
      <c r="CT9" s="609"/>
      <c r="CU9" s="609"/>
      <c r="CV9" s="609"/>
      <c r="CW9" s="609"/>
      <c r="CX9" s="609"/>
      <c r="CY9" s="610"/>
      <c r="CZ9" s="646">
        <v>10.3</v>
      </c>
      <c r="DA9" s="646"/>
      <c r="DB9" s="646"/>
      <c r="DC9" s="646"/>
      <c r="DD9" s="614">
        <v>5053</v>
      </c>
      <c r="DE9" s="609"/>
      <c r="DF9" s="609"/>
      <c r="DG9" s="609"/>
      <c r="DH9" s="609"/>
      <c r="DI9" s="609"/>
      <c r="DJ9" s="609"/>
      <c r="DK9" s="609"/>
      <c r="DL9" s="609"/>
      <c r="DM9" s="609"/>
      <c r="DN9" s="609"/>
      <c r="DO9" s="609"/>
      <c r="DP9" s="610"/>
      <c r="DQ9" s="614">
        <v>277416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3481</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27502</v>
      </c>
      <c r="S11" s="609"/>
      <c r="T11" s="609"/>
      <c r="U11" s="609"/>
      <c r="V11" s="609"/>
      <c r="W11" s="609"/>
      <c r="X11" s="609"/>
      <c r="Y11" s="610"/>
      <c r="Z11" s="611">
        <v>0.8</v>
      </c>
      <c r="AA11" s="612"/>
      <c r="AB11" s="612"/>
      <c r="AC11" s="613"/>
      <c r="AD11" s="614">
        <v>27502</v>
      </c>
      <c r="AE11" s="609"/>
      <c r="AF11" s="609"/>
      <c r="AG11" s="609"/>
      <c r="AH11" s="609"/>
      <c r="AI11" s="609"/>
      <c r="AJ11" s="609"/>
      <c r="AK11" s="610"/>
      <c r="AL11" s="611">
        <v>1.9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4312</v>
      </c>
      <c r="BH11" s="609"/>
      <c r="BI11" s="609"/>
      <c r="BJ11" s="609"/>
      <c r="BK11" s="609"/>
      <c r="BL11" s="609"/>
      <c r="BM11" s="609"/>
      <c r="BN11" s="610"/>
      <c r="BO11" s="646">
        <v>3.2</v>
      </c>
      <c r="BP11" s="646"/>
      <c r="BQ11" s="646"/>
      <c r="BR11" s="646"/>
      <c r="BS11" s="647">
        <v>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393363</v>
      </c>
      <c r="CS11" s="609"/>
      <c r="CT11" s="609"/>
      <c r="CU11" s="609"/>
      <c r="CV11" s="609"/>
      <c r="CW11" s="609"/>
      <c r="CX11" s="609"/>
      <c r="CY11" s="610"/>
      <c r="CZ11" s="646">
        <v>13.4</v>
      </c>
      <c r="DA11" s="646"/>
      <c r="DB11" s="646"/>
      <c r="DC11" s="646"/>
      <c r="DD11" s="614">
        <v>100067</v>
      </c>
      <c r="DE11" s="609"/>
      <c r="DF11" s="609"/>
      <c r="DG11" s="609"/>
      <c r="DH11" s="609"/>
      <c r="DI11" s="609"/>
      <c r="DJ11" s="609"/>
      <c r="DK11" s="609"/>
      <c r="DL11" s="609"/>
      <c r="DM11" s="609"/>
      <c r="DN11" s="609"/>
      <c r="DO11" s="609"/>
      <c r="DP11" s="610"/>
      <c r="DQ11" s="614">
        <v>103920</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73313</v>
      </c>
      <c r="BH12" s="609"/>
      <c r="BI12" s="609"/>
      <c r="BJ12" s="609"/>
      <c r="BK12" s="609"/>
      <c r="BL12" s="609"/>
      <c r="BM12" s="609"/>
      <c r="BN12" s="610"/>
      <c r="BO12" s="646">
        <v>54.9</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99955</v>
      </c>
      <c r="CS12" s="609"/>
      <c r="CT12" s="609"/>
      <c r="CU12" s="609"/>
      <c r="CV12" s="609"/>
      <c r="CW12" s="609"/>
      <c r="CX12" s="609"/>
      <c r="CY12" s="610"/>
      <c r="CZ12" s="646">
        <v>3.4</v>
      </c>
      <c r="DA12" s="646"/>
      <c r="DB12" s="646"/>
      <c r="DC12" s="646"/>
      <c r="DD12" s="614">
        <v>31</v>
      </c>
      <c r="DE12" s="609"/>
      <c r="DF12" s="609"/>
      <c r="DG12" s="609"/>
      <c r="DH12" s="609"/>
      <c r="DI12" s="609"/>
      <c r="DJ12" s="609"/>
      <c r="DK12" s="609"/>
      <c r="DL12" s="609"/>
      <c r="DM12" s="609"/>
      <c r="DN12" s="609"/>
      <c r="DO12" s="609"/>
      <c r="DP12" s="610"/>
      <c r="DQ12" s="614">
        <v>20485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72759</v>
      </c>
      <c r="BH13" s="609"/>
      <c r="BI13" s="609"/>
      <c r="BJ13" s="609"/>
      <c r="BK13" s="609"/>
      <c r="BL13" s="609"/>
      <c r="BM13" s="609"/>
      <c r="BN13" s="610"/>
      <c r="BO13" s="646">
        <v>54.4</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134227</v>
      </c>
      <c r="CS13" s="609"/>
      <c r="CT13" s="609"/>
      <c r="CU13" s="609"/>
      <c r="CV13" s="609"/>
      <c r="CW13" s="609"/>
      <c r="CX13" s="609"/>
      <c r="CY13" s="610"/>
      <c r="CZ13" s="646">
        <v>4.5999999999999996</v>
      </c>
      <c r="DA13" s="646"/>
      <c r="DB13" s="646"/>
      <c r="DC13" s="646"/>
      <c r="DD13" s="614">
        <v>81367</v>
      </c>
      <c r="DE13" s="609"/>
      <c r="DF13" s="609"/>
      <c r="DG13" s="609"/>
      <c r="DH13" s="609"/>
      <c r="DI13" s="609"/>
      <c r="DJ13" s="609"/>
      <c r="DK13" s="609"/>
      <c r="DL13" s="609"/>
      <c r="DM13" s="609"/>
      <c r="DN13" s="609"/>
      <c r="DO13" s="609"/>
      <c r="DP13" s="610"/>
      <c r="DQ13" s="614">
        <v>54460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125</v>
      </c>
      <c r="S14" s="609"/>
      <c r="T14" s="609"/>
      <c r="U14" s="609"/>
      <c r="V14" s="609"/>
      <c r="W14" s="609"/>
      <c r="X14" s="609"/>
      <c r="Y14" s="610"/>
      <c r="Z14" s="646">
        <v>0</v>
      </c>
      <c r="AA14" s="646"/>
      <c r="AB14" s="646"/>
      <c r="AC14" s="646"/>
      <c r="AD14" s="647">
        <v>125</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5602</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31644</v>
      </c>
      <c r="CS14" s="609"/>
      <c r="CT14" s="609"/>
      <c r="CU14" s="609"/>
      <c r="CV14" s="609"/>
      <c r="CW14" s="609"/>
      <c r="CX14" s="609"/>
      <c r="CY14" s="610"/>
      <c r="CZ14" s="646">
        <v>1.1000000000000001</v>
      </c>
      <c r="DA14" s="646"/>
      <c r="DB14" s="646"/>
      <c r="DC14" s="646"/>
      <c r="DD14" s="614" t="s">
        <v>122</v>
      </c>
      <c r="DE14" s="609"/>
      <c r="DF14" s="609"/>
      <c r="DG14" s="609"/>
      <c r="DH14" s="609"/>
      <c r="DI14" s="609"/>
      <c r="DJ14" s="609"/>
      <c r="DK14" s="609"/>
      <c r="DL14" s="609"/>
      <c r="DM14" s="609"/>
      <c r="DN14" s="609"/>
      <c r="DO14" s="609"/>
      <c r="DP14" s="610"/>
      <c r="DQ14" s="614">
        <v>27868</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2725</v>
      </c>
      <c r="BH15" s="609"/>
      <c r="BI15" s="609"/>
      <c r="BJ15" s="609"/>
      <c r="BK15" s="609"/>
      <c r="BL15" s="609"/>
      <c r="BM15" s="609"/>
      <c r="BN15" s="610"/>
      <c r="BO15" s="646">
        <v>2</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142442</v>
      </c>
      <c r="CS15" s="609"/>
      <c r="CT15" s="609"/>
      <c r="CU15" s="609"/>
      <c r="CV15" s="609"/>
      <c r="CW15" s="609"/>
      <c r="CX15" s="609"/>
      <c r="CY15" s="610"/>
      <c r="CZ15" s="646">
        <v>4.9000000000000004</v>
      </c>
      <c r="DA15" s="646"/>
      <c r="DB15" s="646"/>
      <c r="DC15" s="646"/>
      <c r="DD15" s="614">
        <v>1883</v>
      </c>
      <c r="DE15" s="609"/>
      <c r="DF15" s="609"/>
      <c r="DG15" s="609"/>
      <c r="DH15" s="609"/>
      <c r="DI15" s="609"/>
      <c r="DJ15" s="609"/>
      <c r="DK15" s="609"/>
      <c r="DL15" s="609"/>
      <c r="DM15" s="609"/>
      <c r="DN15" s="609"/>
      <c r="DO15" s="609"/>
      <c r="DP15" s="610"/>
      <c r="DQ15" s="614">
        <v>119492</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1794</v>
      </c>
      <c r="S16" s="609"/>
      <c r="T16" s="609"/>
      <c r="U16" s="609"/>
      <c r="V16" s="609"/>
      <c r="W16" s="609"/>
      <c r="X16" s="609"/>
      <c r="Y16" s="610"/>
      <c r="Z16" s="646">
        <v>0.1</v>
      </c>
      <c r="AA16" s="646"/>
      <c r="AB16" s="646"/>
      <c r="AC16" s="646"/>
      <c r="AD16" s="647">
        <v>1794</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471519</v>
      </c>
      <c r="CS16" s="609"/>
      <c r="CT16" s="609"/>
      <c r="CU16" s="609"/>
      <c r="CV16" s="609"/>
      <c r="CW16" s="609"/>
      <c r="CX16" s="609"/>
      <c r="CY16" s="610"/>
      <c r="CZ16" s="646">
        <v>16.100000000000001</v>
      </c>
      <c r="DA16" s="646"/>
      <c r="DB16" s="646"/>
      <c r="DC16" s="646"/>
      <c r="DD16" s="614" t="s">
        <v>122</v>
      </c>
      <c r="DE16" s="609"/>
      <c r="DF16" s="609"/>
      <c r="DG16" s="609"/>
      <c r="DH16" s="609"/>
      <c r="DI16" s="609"/>
      <c r="DJ16" s="609"/>
      <c r="DK16" s="609"/>
      <c r="DL16" s="609"/>
      <c r="DM16" s="609"/>
      <c r="DN16" s="609"/>
      <c r="DO16" s="609"/>
      <c r="DP16" s="610"/>
      <c r="DQ16" s="614">
        <v>45098</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2030</v>
      </c>
      <c r="S17" s="609"/>
      <c r="T17" s="609"/>
      <c r="U17" s="609"/>
      <c r="V17" s="609"/>
      <c r="W17" s="609"/>
      <c r="X17" s="609"/>
      <c r="Y17" s="610"/>
      <c r="Z17" s="646">
        <v>0.1</v>
      </c>
      <c r="AA17" s="646"/>
      <c r="AB17" s="646"/>
      <c r="AC17" s="646"/>
      <c r="AD17" s="647">
        <v>2030</v>
      </c>
      <c r="AE17" s="647"/>
      <c r="AF17" s="647"/>
      <c r="AG17" s="647"/>
      <c r="AH17" s="647"/>
      <c r="AI17" s="647"/>
      <c r="AJ17" s="647"/>
      <c r="AK17" s="647"/>
      <c r="AL17" s="611">
        <v>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231045</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231045</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276</v>
      </c>
      <c r="S18" s="609"/>
      <c r="T18" s="609"/>
      <c r="U18" s="609"/>
      <c r="V18" s="609"/>
      <c r="W18" s="609"/>
      <c r="X18" s="609"/>
      <c r="Y18" s="610"/>
      <c r="Z18" s="646">
        <v>0</v>
      </c>
      <c r="AA18" s="646"/>
      <c r="AB18" s="646"/>
      <c r="AC18" s="646"/>
      <c r="AD18" s="647">
        <v>276</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1855</v>
      </c>
      <c r="CS18" s="609"/>
      <c r="CT18" s="609"/>
      <c r="CU18" s="609"/>
      <c r="CV18" s="609"/>
      <c r="CW18" s="609"/>
      <c r="CX18" s="609"/>
      <c r="CY18" s="610"/>
      <c r="CZ18" s="646">
        <v>0.1</v>
      </c>
      <c r="DA18" s="646"/>
      <c r="DB18" s="646"/>
      <c r="DC18" s="646"/>
      <c r="DD18" s="614">
        <v>1855</v>
      </c>
      <c r="DE18" s="609"/>
      <c r="DF18" s="609"/>
      <c r="DG18" s="609"/>
      <c r="DH18" s="609"/>
      <c r="DI18" s="609"/>
      <c r="DJ18" s="609"/>
      <c r="DK18" s="609"/>
      <c r="DL18" s="609"/>
      <c r="DM18" s="609"/>
      <c r="DN18" s="609"/>
      <c r="DO18" s="609"/>
      <c r="DP18" s="610"/>
      <c r="DQ18" s="614">
        <v>1855</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276</v>
      </c>
      <c r="S19" s="609"/>
      <c r="T19" s="609"/>
      <c r="U19" s="609"/>
      <c r="V19" s="609"/>
      <c r="W19" s="609"/>
      <c r="X19" s="609"/>
      <c r="Y19" s="610"/>
      <c r="Z19" s="646">
        <v>0</v>
      </c>
      <c r="AA19" s="646"/>
      <c r="AB19" s="646"/>
      <c r="AC19" s="646"/>
      <c r="AD19" s="647">
        <v>276</v>
      </c>
      <c r="AE19" s="647"/>
      <c r="AF19" s="647"/>
      <c r="AG19" s="647"/>
      <c r="AH19" s="647"/>
      <c r="AI19" s="647"/>
      <c r="AJ19" s="647"/>
      <c r="AK19" s="647"/>
      <c r="AL19" s="611">
        <v>0</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2936261</v>
      </c>
      <c r="CS20" s="609"/>
      <c r="CT20" s="609"/>
      <c r="CU20" s="609"/>
      <c r="CV20" s="609"/>
      <c r="CW20" s="609"/>
      <c r="CX20" s="609"/>
      <c r="CY20" s="610"/>
      <c r="CZ20" s="646">
        <v>100</v>
      </c>
      <c r="DA20" s="646"/>
      <c r="DB20" s="646"/>
      <c r="DC20" s="646"/>
      <c r="DD20" s="614">
        <v>247086</v>
      </c>
      <c r="DE20" s="609"/>
      <c r="DF20" s="609"/>
      <c r="DG20" s="609"/>
      <c r="DH20" s="609"/>
      <c r="DI20" s="609"/>
      <c r="DJ20" s="609"/>
      <c r="DK20" s="609"/>
      <c r="DL20" s="609"/>
      <c r="DM20" s="609"/>
      <c r="DN20" s="609"/>
      <c r="DO20" s="609"/>
      <c r="DP20" s="610"/>
      <c r="DQ20" s="614">
        <v>1759962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1515781</v>
      </c>
      <c r="S21" s="609"/>
      <c r="T21" s="609"/>
      <c r="U21" s="609"/>
      <c r="V21" s="609"/>
      <c r="W21" s="609"/>
      <c r="X21" s="609"/>
      <c r="Y21" s="610"/>
      <c r="Z21" s="646">
        <v>46.5</v>
      </c>
      <c r="AA21" s="646"/>
      <c r="AB21" s="646"/>
      <c r="AC21" s="646"/>
      <c r="AD21" s="647">
        <v>1195957</v>
      </c>
      <c r="AE21" s="647"/>
      <c r="AF21" s="647"/>
      <c r="AG21" s="647"/>
      <c r="AH21" s="647"/>
      <c r="AI21" s="647"/>
      <c r="AJ21" s="647"/>
      <c r="AK21" s="647"/>
      <c r="AL21" s="611">
        <v>83.4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1195957</v>
      </c>
      <c r="S22" s="609"/>
      <c r="T22" s="609"/>
      <c r="U22" s="609"/>
      <c r="V22" s="609"/>
      <c r="W22" s="609"/>
      <c r="X22" s="609"/>
      <c r="Y22" s="610"/>
      <c r="Z22" s="646">
        <v>36.700000000000003</v>
      </c>
      <c r="AA22" s="646"/>
      <c r="AB22" s="646"/>
      <c r="AC22" s="646"/>
      <c r="AD22" s="647">
        <v>1195957</v>
      </c>
      <c r="AE22" s="647"/>
      <c r="AF22" s="647"/>
      <c r="AG22" s="647"/>
      <c r="AH22" s="647"/>
      <c r="AI22" s="647"/>
      <c r="AJ22" s="647"/>
      <c r="AK22" s="647"/>
      <c r="AL22" s="611">
        <v>83.4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319824</v>
      </c>
      <c r="S23" s="609"/>
      <c r="T23" s="609"/>
      <c r="U23" s="609"/>
      <c r="V23" s="609"/>
      <c r="W23" s="609"/>
      <c r="X23" s="609"/>
      <c r="Y23" s="610"/>
      <c r="Z23" s="646">
        <v>9.8000000000000007</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844311</v>
      </c>
      <c r="CS24" s="664"/>
      <c r="CT24" s="664"/>
      <c r="CU24" s="664"/>
      <c r="CV24" s="664"/>
      <c r="CW24" s="664"/>
      <c r="CX24" s="664"/>
      <c r="CY24" s="689"/>
      <c r="CZ24" s="690">
        <v>28.8</v>
      </c>
      <c r="DA24" s="672"/>
      <c r="DB24" s="672"/>
      <c r="DC24" s="692"/>
      <c r="DD24" s="688">
        <v>763097</v>
      </c>
      <c r="DE24" s="664"/>
      <c r="DF24" s="664"/>
      <c r="DG24" s="664"/>
      <c r="DH24" s="664"/>
      <c r="DI24" s="664"/>
      <c r="DJ24" s="664"/>
      <c r="DK24" s="689"/>
      <c r="DL24" s="688">
        <v>743631</v>
      </c>
      <c r="DM24" s="664"/>
      <c r="DN24" s="664"/>
      <c r="DO24" s="664"/>
      <c r="DP24" s="664"/>
      <c r="DQ24" s="664"/>
      <c r="DR24" s="664"/>
      <c r="DS24" s="664"/>
      <c r="DT24" s="664"/>
      <c r="DU24" s="664"/>
      <c r="DV24" s="689"/>
      <c r="DW24" s="690">
        <v>51.7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1747876</v>
      </c>
      <c r="S25" s="609"/>
      <c r="T25" s="609"/>
      <c r="U25" s="609"/>
      <c r="V25" s="609"/>
      <c r="W25" s="609"/>
      <c r="X25" s="609"/>
      <c r="Y25" s="610"/>
      <c r="Z25" s="646">
        <v>53.6</v>
      </c>
      <c r="AA25" s="646"/>
      <c r="AB25" s="646"/>
      <c r="AC25" s="646"/>
      <c r="AD25" s="647">
        <v>1428052</v>
      </c>
      <c r="AE25" s="647"/>
      <c r="AF25" s="647"/>
      <c r="AG25" s="647"/>
      <c r="AH25" s="647"/>
      <c r="AI25" s="647"/>
      <c r="AJ25" s="647"/>
      <c r="AK25" s="647"/>
      <c r="AL25" s="611">
        <v>99.6</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516921</v>
      </c>
      <c r="CS25" s="621"/>
      <c r="CT25" s="621"/>
      <c r="CU25" s="621"/>
      <c r="CV25" s="621"/>
      <c r="CW25" s="621"/>
      <c r="CX25" s="621"/>
      <c r="CY25" s="622"/>
      <c r="CZ25" s="611">
        <v>17.600000000000001</v>
      </c>
      <c r="DA25" s="623"/>
      <c r="DB25" s="623"/>
      <c r="DC25" s="624"/>
      <c r="DD25" s="614">
        <v>485203</v>
      </c>
      <c r="DE25" s="621"/>
      <c r="DF25" s="621"/>
      <c r="DG25" s="621"/>
      <c r="DH25" s="621"/>
      <c r="DI25" s="621"/>
      <c r="DJ25" s="621"/>
      <c r="DK25" s="622"/>
      <c r="DL25" s="614">
        <v>466139</v>
      </c>
      <c r="DM25" s="621"/>
      <c r="DN25" s="621"/>
      <c r="DO25" s="621"/>
      <c r="DP25" s="621"/>
      <c r="DQ25" s="621"/>
      <c r="DR25" s="621"/>
      <c r="DS25" s="621"/>
      <c r="DT25" s="621"/>
      <c r="DU25" s="621"/>
      <c r="DV25" s="622"/>
      <c r="DW25" s="611">
        <v>32.4</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293614</v>
      </c>
      <c r="CS26" s="609"/>
      <c r="CT26" s="609"/>
      <c r="CU26" s="609"/>
      <c r="CV26" s="609"/>
      <c r="CW26" s="609"/>
      <c r="CX26" s="609"/>
      <c r="CY26" s="610"/>
      <c r="CZ26" s="611">
        <v>10</v>
      </c>
      <c r="DA26" s="623"/>
      <c r="DB26" s="623"/>
      <c r="DC26" s="624"/>
      <c r="DD26" s="614">
        <v>268285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4507</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133653</v>
      </c>
      <c r="BH27" s="609"/>
      <c r="BI27" s="609"/>
      <c r="BJ27" s="609"/>
      <c r="BK27" s="609"/>
      <c r="BL27" s="609"/>
      <c r="BM27" s="609"/>
      <c r="BN27" s="610"/>
      <c r="BO27" s="646">
        <v>100</v>
      </c>
      <c r="BP27" s="646"/>
      <c r="BQ27" s="646"/>
      <c r="BR27" s="646"/>
      <c r="BS27" s="647">
        <v>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96345</v>
      </c>
      <c r="CS27" s="621"/>
      <c r="CT27" s="621"/>
      <c r="CU27" s="621"/>
      <c r="CV27" s="621"/>
      <c r="CW27" s="621"/>
      <c r="CX27" s="621"/>
      <c r="CY27" s="622"/>
      <c r="CZ27" s="611">
        <v>3.3</v>
      </c>
      <c r="DA27" s="623"/>
      <c r="DB27" s="623"/>
      <c r="DC27" s="624"/>
      <c r="DD27" s="614">
        <v>46849</v>
      </c>
      <c r="DE27" s="621"/>
      <c r="DF27" s="621"/>
      <c r="DG27" s="621"/>
      <c r="DH27" s="621"/>
      <c r="DI27" s="621"/>
      <c r="DJ27" s="621"/>
      <c r="DK27" s="622"/>
      <c r="DL27" s="614">
        <v>46447</v>
      </c>
      <c r="DM27" s="621"/>
      <c r="DN27" s="621"/>
      <c r="DO27" s="621"/>
      <c r="DP27" s="621"/>
      <c r="DQ27" s="621"/>
      <c r="DR27" s="621"/>
      <c r="DS27" s="621"/>
      <c r="DT27" s="621"/>
      <c r="DU27" s="621"/>
      <c r="DV27" s="622"/>
      <c r="DW27" s="611">
        <v>3.2</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38969</v>
      </c>
      <c r="S28" s="609"/>
      <c r="T28" s="609"/>
      <c r="U28" s="609"/>
      <c r="V28" s="609"/>
      <c r="W28" s="609"/>
      <c r="X28" s="609"/>
      <c r="Y28" s="610"/>
      <c r="Z28" s="646">
        <v>1.2</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231045</v>
      </c>
      <c r="CS28" s="609"/>
      <c r="CT28" s="609"/>
      <c r="CU28" s="609"/>
      <c r="CV28" s="609"/>
      <c r="CW28" s="609"/>
      <c r="CX28" s="609"/>
      <c r="CY28" s="610"/>
      <c r="CZ28" s="611">
        <v>7.9</v>
      </c>
      <c r="DA28" s="623"/>
      <c r="DB28" s="623"/>
      <c r="DC28" s="624"/>
      <c r="DD28" s="614">
        <v>231045</v>
      </c>
      <c r="DE28" s="609"/>
      <c r="DF28" s="609"/>
      <c r="DG28" s="609"/>
      <c r="DH28" s="609"/>
      <c r="DI28" s="609"/>
      <c r="DJ28" s="609"/>
      <c r="DK28" s="610"/>
      <c r="DL28" s="614">
        <v>231045</v>
      </c>
      <c r="DM28" s="609"/>
      <c r="DN28" s="609"/>
      <c r="DO28" s="609"/>
      <c r="DP28" s="609"/>
      <c r="DQ28" s="609"/>
      <c r="DR28" s="609"/>
      <c r="DS28" s="609"/>
      <c r="DT28" s="609"/>
      <c r="DU28" s="609"/>
      <c r="DV28" s="610"/>
      <c r="DW28" s="611">
        <v>16</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2883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231045</v>
      </c>
      <c r="CS29" s="621"/>
      <c r="CT29" s="621"/>
      <c r="CU29" s="621"/>
      <c r="CV29" s="621"/>
      <c r="CW29" s="621"/>
      <c r="CX29" s="621"/>
      <c r="CY29" s="622"/>
      <c r="CZ29" s="611">
        <v>7.9</v>
      </c>
      <c r="DA29" s="623"/>
      <c r="DB29" s="623"/>
      <c r="DC29" s="624"/>
      <c r="DD29" s="614">
        <v>231045</v>
      </c>
      <c r="DE29" s="621"/>
      <c r="DF29" s="621"/>
      <c r="DG29" s="621"/>
      <c r="DH29" s="621"/>
      <c r="DI29" s="621"/>
      <c r="DJ29" s="621"/>
      <c r="DK29" s="622"/>
      <c r="DL29" s="614">
        <v>231045</v>
      </c>
      <c r="DM29" s="621"/>
      <c r="DN29" s="621"/>
      <c r="DO29" s="621"/>
      <c r="DP29" s="621"/>
      <c r="DQ29" s="621"/>
      <c r="DR29" s="621"/>
      <c r="DS29" s="621"/>
      <c r="DT29" s="621"/>
      <c r="DU29" s="621"/>
      <c r="DV29" s="622"/>
      <c r="DW29" s="611">
        <v>16</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343414</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225046</v>
      </c>
      <c r="CS30" s="609"/>
      <c r="CT30" s="609"/>
      <c r="CU30" s="609"/>
      <c r="CV30" s="609"/>
      <c r="CW30" s="609"/>
      <c r="CX30" s="609"/>
      <c r="CY30" s="610"/>
      <c r="CZ30" s="611">
        <v>7.7</v>
      </c>
      <c r="DA30" s="623"/>
      <c r="DB30" s="623"/>
      <c r="DC30" s="624"/>
      <c r="DD30" s="614">
        <v>225046</v>
      </c>
      <c r="DE30" s="609"/>
      <c r="DF30" s="609"/>
      <c r="DG30" s="609"/>
      <c r="DH30" s="609"/>
      <c r="DI30" s="609"/>
      <c r="DJ30" s="609"/>
      <c r="DK30" s="610"/>
      <c r="DL30" s="614">
        <v>225046</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12"/>
      <c r="AV31" s="212"/>
      <c r="AW31" s="212"/>
      <c r="AX31" s="666" t="s">
        <v>178</v>
      </c>
      <c r="AY31" s="667"/>
      <c r="AZ31" s="667"/>
      <c r="BA31" s="667"/>
      <c r="BB31" s="667"/>
      <c r="BC31" s="667"/>
      <c r="BD31" s="667"/>
      <c r="BE31" s="667"/>
      <c r="BF31" s="668"/>
      <c r="BG31" s="670">
        <v>99.7</v>
      </c>
      <c r="BH31" s="671"/>
      <c r="BI31" s="671"/>
      <c r="BJ31" s="671"/>
      <c r="BK31" s="671"/>
      <c r="BL31" s="671"/>
      <c r="BM31" s="672">
        <v>99.7</v>
      </c>
      <c r="BN31" s="671"/>
      <c r="BO31" s="671"/>
      <c r="BP31" s="671"/>
      <c r="BQ31" s="673"/>
      <c r="BR31" s="670">
        <v>100</v>
      </c>
      <c r="BS31" s="671"/>
      <c r="BT31" s="671"/>
      <c r="BU31" s="671"/>
      <c r="BV31" s="671"/>
      <c r="BW31" s="671"/>
      <c r="BX31" s="672">
        <v>100</v>
      </c>
      <c r="BY31" s="671"/>
      <c r="BZ31" s="671"/>
      <c r="CA31" s="671"/>
      <c r="CB31" s="673"/>
      <c r="CD31" s="629"/>
      <c r="CE31" s="630"/>
      <c r="CF31" s="605" t="s">
        <v>301</v>
      </c>
      <c r="CG31" s="606"/>
      <c r="CH31" s="606"/>
      <c r="CI31" s="606"/>
      <c r="CJ31" s="606"/>
      <c r="CK31" s="606"/>
      <c r="CL31" s="606"/>
      <c r="CM31" s="606"/>
      <c r="CN31" s="606"/>
      <c r="CO31" s="606"/>
      <c r="CP31" s="606"/>
      <c r="CQ31" s="607"/>
      <c r="CR31" s="608">
        <v>5999</v>
      </c>
      <c r="CS31" s="621"/>
      <c r="CT31" s="621"/>
      <c r="CU31" s="621"/>
      <c r="CV31" s="621"/>
      <c r="CW31" s="621"/>
      <c r="CX31" s="621"/>
      <c r="CY31" s="622"/>
      <c r="CZ31" s="611">
        <v>0.2</v>
      </c>
      <c r="DA31" s="623"/>
      <c r="DB31" s="623"/>
      <c r="DC31" s="624"/>
      <c r="DD31" s="614">
        <v>5999</v>
      </c>
      <c r="DE31" s="621"/>
      <c r="DF31" s="621"/>
      <c r="DG31" s="621"/>
      <c r="DH31" s="621"/>
      <c r="DI31" s="621"/>
      <c r="DJ31" s="621"/>
      <c r="DK31" s="622"/>
      <c r="DL31" s="614">
        <v>5999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331015</v>
      </c>
      <c r="S32" s="609"/>
      <c r="T32" s="609"/>
      <c r="U32" s="609"/>
      <c r="V32" s="609"/>
      <c r="W32" s="609"/>
      <c r="X32" s="609"/>
      <c r="Y32" s="610"/>
      <c r="Z32" s="646">
        <v>10.1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303</v>
      </c>
      <c r="AX32" s="605" t="s">
        <v>304</v>
      </c>
      <c r="AY32" s="606"/>
      <c r="AZ32" s="606"/>
      <c r="BA32" s="606"/>
      <c r="BB32" s="606"/>
      <c r="BC32" s="606"/>
      <c r="BD32" s="606"/>
      <c r="BE32" s="606"/>
      <c r="BF32" s="607"/>
      <c r="BG32" s="674">
        <v>99.3</v>
      </c>
      <c r="BH32" s="621"/>
      <c r="BI32" s="621"/>
      <c r="BJ32" s="621"/>
      <c r="BK32" s="621"/>
      <c r="BL32" s="621"/>
      <c r="BM32" s="612">
        <v>99.3</v>
      </c>
      <c r="BN32" s="621"/>
      <c r="BO32" s="621"/>
      <c r="BP32" s="621"/>
      <c r="BQ32" s="644"/>
      <c r="BR32" s="674">
        <v>100</v>
      </c>
      <c r="BS32" s="621"/>
      <c r="BT32" s="621"/>
      <c r="BU32" s="621"/>
      <c r="BV32" s="621"/>
      <c r="BW32" s="621"/>
      <c r="BX32" s="612">
        <v>100</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18364</v>
      </c>
      <c r="S33" s="609"/>
      <c r="T33" s="609"/>
      <c r="U33" s="609"/>
      <c r="V33" s="609"/>
      <c r="W33" s="609"/>
      <c r="X33" s="609"/>
      <c r="Y33" s="610"/>
      <c r="Z33" s="646">
        <v>0.6</v>
      </c>
      <c r="AA33" s="646"/>
      <c r="AB33" s="646"/>
      <c r="AC33" s="646"/>
      <c r="AD33" s="647">
        <v>6308</v>
      </c>
      <c r="AE33" s="647"/>
      <c r="AF33" s="647"/>
      <c r="AG33" s="647"/>
      <c r="AH33" s="647"/>
      <c r="AI33" s="647"/>
      <c r="AJ33" s="647"/>
      <c r="AK33" s="647"/>
      <c r="AL33" s="611">
        <v>0.4</v>
      </c>
      <c r="AM33" s="612"/>
      <c r="AN33" s="612"/>
      <c r="AO33" s="648"/>
      <c r="AP33" s="651"/>
      <c r="AQ33" s="652"/>
      <c r="AR33" s="652"/>
      <c r="AS33" s="652"/>
      <c r="AT33" s="682"/>
      <c r="AU33" s="213"/>
      <c r="AV33" s="213"/>
      <c r="AW33" s="213"/>
      <c r="AX33" s="589" t="s">
        <v>307</v>
      </c>
      <c r="AY33" s="590"/>
      <c r="AZ33" s="590"/>
      <c r="BA33" s="590"/>
      <c r="BB33" s="590"/>
      <c r="BC33" s="590"/>
      <c r="BD33" s="590"/>
      <c r="BE33" s="590"/>
      <c r="BF33" s="591"/>
      <c r="BG33" s="669">
        <v>100</v>
      </c>
      <c r="BH33" s="593"/>
      <c r="BI33" s="593"/>
      <c r="BJ33" s="593"/>
      <c r="BK33" s="593"/>
      <c r="BL33" s="593"/>
      <c r="BM33" s="639">
        <v>100</v>
      </c>
      <c r="BN33" s="593"/>
      <c r="BO33" s="593"/>
      <c r="BP33" s="593"/>
      <c r="BQ33" s="656"/>
      <c r="BR33" s="669">
        <v>100</v>
      </c>
      <c r="BS33" s="593"/>
      <c r="BT33" s="593"/>
      <c r="BU33" s="593"/>
      <c r="BV33" s="593"/>
      <c r="BW33" s="593"/>
      <c r="BX33" s="639">
        <v>100</v>
      </c>
      <c r="BY33" s="593"/>
      <c r="BZ33" s="593"/>
      <c r="CA33" s="593"/>
      <c r="CB33" s="656"/>
      <c r="CD33" s="605" t="s">
        <v>308</v>
      </c>
      <c r="CE33" s="606"/>
      <c r="CF33" s="606"/>
      <c r="CG33" s="606"/>
      <c r="CH33" s="606"/>
      <c r="CI33" s="606"/>
      <c r="CJ33" s="606"/>
      <c r="CK33" s="606"/>
      <c r="CL33" s="606"/>
      <c r="CM33" s="606"/>
      <c r="CN33" s="606"/>
      <c r="CO33" s="606"/>
      <c r="CP33" s="606"/>
      <c r="CQ33" s="607"/>
      <c r="CR33" s="608">
        <v>1373345</v>
      </c>
      <c r="CS33" s="621"/>
      <c r="CT33" s="621"/>
      <c r="CU33" s="621"/>
      <c r="CV33" s="621"/>
      <c r="CW33" s="621"/>
      <c r="CX33" s="621"/>
      <c r="CY33" s="622"/>
      <c r="CZ33" s="611">
        <v>46.8</v>
      </c>
      <c r="DA33" s="623"/>
      <c r="DB33" s="623"/>
      <c r="DC33" s="624"/>
      <c r="DD33" s="614">
        <v>910107</v>
      </c>
      <c r="DE33" s="621"/>
      <c r="DF33" s="621"/>
      <c r="DG33" s="621"/>
      <c r="DH33" s="621"/>
      <c r="DI33" s="621"/>
      <c r="DJ33" s="621"/>
      <c r="DK33" s="622"/>
      <c r="DL33" s="614">
        <v>382544</v>
      </c>
      <c r="DM33" s="621"/>
      <c r="DN33" s="621"/>
      <c r="DO33" s="621"/>
      <c r="DP33" s="621"/>
      <c r="DQ33" s="621"/>
      <c r="DR33" s="621"/>
      <c r="DS33" s="621"/>
      <c r="DT33" s="621"/>
      <c r="DU33" s="621"/>
      <c r="DV33" s="622"/>
      <c r="DW33" s="611">
        <v>26.6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8106</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535637</v>
      </c>
      <c r="CS34" s="609"/>
      <c r="CT34" s="609"/>
      <c r="CU34" s="609"/>
      <c r="CV34" s="609"/>
      <c r="CW34" s="609"/>
      <c r="CX34" s="609"/>
      <c r="CY34" s="610"/>
      <c r="CZ34" s="611">
        <v>18.2</v>
      </c>
      <c r="DA34" s="623"/>
      <c r="DB34" s="623"/>
      <c r="DC34" s="624"/>
      <c r="DD34" s="614">
        <v>273325</v>
      </c>
      <c r="DE34" s="609"/>
      <c r="DF34" s="609"/>
      <c r="DG34" s="609"/>
      <c r="DH34" s="609"/>
      <c r="DI34" s="609"/>
      <c r="DJ34" s="609"/>
      <c r="DK34" s="610"/>
      <c r="DL34" s="614">
        <v>185745</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236843</v>
      </c>
      <c r="S35" s="609"/>
      <c r="T35" s="609"/>
      <c r="U35" s="609"/>
      <c r="V35" s="609"/>
      <c r="W35" s="609"/>
      <c r="X35" s="609"/>
      <c r="Y35" s="610"/>
      <c r="Z35" s="646">
        <v>7.3</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21461</v>
      </c>
      <c r="CS35" s="621"/>
      <c r="CT35" s="621"/>
      <c r="CU35" s="621"/>
      <c r="CV35" s="621"/>
      <c r="CW35" s="621"/>
      <c r="CX35" s="621"/>
      <c r="CY35" s="622"/>
      <c r="CZ35" s="611">
        <v>0.7</v>
      </c>
      <c r="DA35" s="623"/>
      <c r="DB35" s="623"/>
      <c r="DC35" s="624"/>
      <c r="DD35" s="614">
        <v>4727</v>
      </c>
      <c r="DE35" s="621"/>
      <c r="DF35" s="621"/>
      <c r="DG35" s="621"/>
      <c r="DH35" s="621"/>
      <c r="DI35" s="621"/>
      <c r="DJ35" s="621"/>
      <c r="DK35" s="622"/>
      <c r="DL35" s="614">
        <v>949</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395446</v>
      </c>
      <c r="S36" s="609"/>
      <c r="T36" s="609"/>
      <c r="U36" s="609"/>
      <c r="V36" s="609"/>
      <c r="W36" s="609"/>
      <c r="X36" s="609"/>
      <c r="Y36" s="610"/>
      <c r="Z36" s="646">
        <v>12.1</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275616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7906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333586</v>
      </c>
      <c r="CS36" s="609"/>
      <c r="CT36" s="609"/>
      <c r="CU36" s="609"/>
      <c r="CV36" s="609"/>
      <c r="CW36" s="609"/>
      <c r="CX36" s="609"/>
      <c r="CY36" s="610"/>
      <c r="CZ36" s="611">
        <v>11.4</v>
      </c>
      <c r="DA36" s="623"/>
      <c r="DB36" s="623"/>
      <c r="DC36" s="624"/>
      <c r="DD36" s="614">
        <v>167208</v>
      </c>
      <c r="DE36" s="609"/>
      <c r="DF36" s="609"/>
      <c r="DG36" s="609"/>
      <c r="DH36" s="609"/>
      <c r="DI36" s="609"/>
      <c r="DJ36" s="609"/>
      <c r="DK36" s="610"/>
      <c r="DL36" s="614">
        <v>125464</v>
      </c>
      <c r="DM36" s="609"/>
      <c r="DN36" s="609"/>
      <c r="DO36" s="609"/>
      <c r="DP36" s="609"/>
      <c r="DQ36" s="609"/>
      <c r="DR36" s="609"/>
      <c r="DS36" s="609"/>
      <c r="DT36" s="609"/>
      <c r="DU36" s="609"/>
      <c r="DV36" s="610"/>
      <c r="DW36" s="611">
        <v>8.6999999999999993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47027</v>
      </c>
      <c r="S37" s="609"/>
      <c r="T37" s="609"/>
      <c r="U37" s="609"/>
      <c r="V37" s="609"/>
      <c r="W37" s="609"/>
      <c r="X37" s="609"/>
      <c r="Y37" s="610"/>
      <c r="Z37" s="646">
        <v>1.4</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81690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79402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17943</v>
      </c>
      <c r="CS37" s="621"/>
      <c r="CT37" s="621"/>
      <c r="CU37" s="621"/>
      <c r="CV37" s="621"/>
      <c r="CW37" s="621"/>
      <c r="CX37" s="621"/>
      <c r="CY37" s="622"/>
      <c r="CZ37" s="611">
        <v>0.6</v>
      </c>
      <c r="DA37" s="623"/>
      <c r="DB37" s="623"/>
      <c r="DC37" s="624"/>
      <c r="DD37" s="614">
        <v>17462</v>
      </c>
      <c r="DE37" s="621"/>
      <c r="DF37" s="621"/>
      <c r="DG37" s="621"/>
      <c r="DH37" s="621"/>
      <c r="DI37" s="621"/>
      <c r="DJ37" s="621"/>
      <c r="DK37" s="622"/>
      <c r="DL37" s="614">
        <v>17462</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87402</v>
      </c>
      <c r="S38" s="609"/>
      <c r="T38" s="609"/>
      <c r="U38" s="609"/>
      <c r="V38" s="609"/>
      <c r="W38" s="609"/>
      <c r="X38" s="609"/>
      <c r="Y38" s="610"/>
      <c r="Z38" s="646">
        <v>2.7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6165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147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275616</v>
      </c>
      <c r="CS38" s="609"/>
      <c r="CT38" s="609"/>
      <c r="CU38" s="609"/>
      <c r="CV38" s="609"/>
      <c r="CW38" s="609"/>
      <c r="CX38" s="609"/>
      <c r="CY38" s="610"/>
      <c r="CZ38" s="611">
        <v>9.4</v>
      </c>
      <c r="DA38" s="623"/>
      <c r="DB38" s="623"/>
      <c r="DC38" s="624"/>
      <c r="DD38" s="614">
        <v>265198</v>
      </c>
      <c r="DE38" s="609"/>
      <c r="DF38" s="609"/>
      <c r="DG38" s="609"/>
      <c r="DH38" s="609"/>
      <c r="DI38" s="609"/>
      <c r="DJ38" s="609"/>
      <c r="DK38" s="610"/>
      <c r="DL38" s="614">
        <v>70386</v>
      </c>
      <c r="DM38" s="609"/>
      <c r="DN38" s="609"/>
      <c r="DO38" s="609"/>
      <c r="DP38" s="609"/>
      <c r="DQ38" s="609"/>
      <c r="DR38" s="609"/>
      <c r="DS38" s="609"/>
      <c r="DT38" s="609"/>
      <c r="DU38" s="609"/>
      <c r="DV38" s="610"/>
      <c r="DW38" s="611">
        <v>4.9000000000000004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224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201335</v>
      </c>
      <c r="CS39" s="621"/>
      <c r="CT39" s="621"/>
      <c r="CU39" s="621"/>
      <c r="CV39" s="621"/>
      <c r="CW39" s="621"/>
      <c r="CX39" s="621"/>
      <c r="CY39" s="622"/>
      <c r="CZ39" s="611">
        <v>6.9</v>
      </c>
      <c r="DA39" s="623"/>
      <c r="DB39" s="623"/>
      <c r="DC39" s="624"/>
      <c r="DD39" s="614">
        <v>197561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5202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94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5710</v>
      </c>
      <c r="CS40" s="609"/>
      <c r="CT40" s="609"/>
      <c r="CU40" s="609"/>
      <c r="CV40" s="609"/>
      <c r="CW40" s="609"/>
      <c r="CX40" s="609"/>
      <c r="CY40" s="610"/>
      <c r="CZ40" s="611">
        <v>0.2</v>
      </c>
      <c r="DA40" s="623"/>
      <c r="DB40" s="623"/>
      <c r="DC40" s="624"/>
      <c r="DD40" s="614">
        <v>2088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3261852</v>
      </c>
      <c r="S41" s="633"/>
      <c r="T41" s="633"/>
      <c r="U41" s="633"/>
      <c r="V41" s="633"/>
      <c r="W41" s="633"/>
      <c r="X41" s="633"/>
      <c r="Y41" s="636"/>
      <c r="Z41" s="637">
        <v>100</v>
      </c>
      <c r="AA41" s="637"/>
      <c r="AB41" s="637"/>
      <c r="AC41" s="637"/>
      <c r="AD41" s="638">
        <v>1434360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142963</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44798</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527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718605</v>
      </c>
      <c r="CS42" s="621"/>
      <c r="CT42" s="621"/>
      <c r="CU42" s="621"/>
      <c r="CV42" s="621"/>
      <c r="CW42" s="621"/>
      <c r="CX42" s="621"/>
      <c r="CY42" s="622"/>
      <c r="CZ42" s="611">
        <v>24.5</v>
      </c>
      <c r="DA42" s="623"/>
      <c r="DB42" s="623"/>
      <c r="DC42" s="624"/>
      <c r="DD42" s="614">
        <v>86758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17762</v>
      </c>
      <c r="CS43" s="621"/>
      <c r="CT43" s="621"/>
      <c r="CU43" s="621"/>
      <c r="CV43" s="621"/>
      <c r="CW43" s="621"/>
      <c r="CX43" s="621"/>
      <c r="CY43" s="622"/>
      <c r="CZ43" s="611">
        <v>0.6</v>
      </c>
      <c r="DA43" s="623"/>
      <c r="DB43" s="623"/>
      <c r="DC43" s="624"/>
      <c r="DD43" s="614">
        <v>17762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247086</v>
      </c>
      <c r="CS44" s="609"/>
      <c r="CT44" s="609"/>
      <c r="CU44" s="609"/>
      <c r="CV44" s="609"/>
      <c r="CW44" s="609"/>
      <c r="CX44" s="609"/>
      <c r="CY44" s="610"/>
      <c r="CZ44" s="611">
        <v>8.4</v>
      </c>
      <c r="DA44" s="612"/>
      <c r="DB44" s="612"/>
      <c r="DC44" s="613"/>
      <c r="DD44" s="614">
        <v>41660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54864</v>
      </c>
      <c r="CS45" s="621"/>
      <c r="CT45" s="621"/>
      <c r="CU45" s="621"/>
      <c r="CV45" s="621"/>
      <c r="CW45" s="621"/>
      <c r="CX45" s="621"/>
      <c r="CY45" s="622"/>
      <c r="CZ45" s="611">
        <v>1.9</v>
      </c>
      <c r="DA45" s="623"/>
      <c r="DB45" s="623"/>
      <c r="DC45" s="624"/>
      <c r="DD45" s="614">
        <v>7435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184280</v>
      </c>
      <c r="CS46" s="609"/>
      <c r="CT46" s="609"/>
      <c r="CU46" s="609"/>
      <c r="CV46" s="609"/>
      <c r="CW46" s="609"/>
      <c r="CX46" s="609"/>
      <c r="CY46" s="610"/>
      <c r="CZ46" s="611">
        <v>6.3</v>
      </c>
      <c r="DA46" s="612"/>
      <c r="DB46" s="612"/>
      <c r="DC46" s="613"/>
      <c r="DD46" s="614">
        <v>33683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471519</v>
      </c>
      <c r="CS47" s="621"/>
      <c r="CT47" s="621"/>
      <c r="CU47" s="621"/>
      <c r="CV47" s="621"/>
      <c r="CW47" s="621"/>
      <c r="CX47" s="621"/>
      <c r="CY47" s="622"/>
      <c r="CZ47" s="611">
        <v>16.100000000000001</v>
      </c>
      <c r="DA47" s="623"/>
      <c r="DB47" s="623"/>
      <c r="DC47" s="624"/>
      <c r="DD47" s="614">
        <v>45098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2936261</v>
      </c>
      <c r="CS49" s="593"/>
      <c r="CT49" s="593"/>
      <c r="CU49" s="593"/>
      <c r="CV49" s="593"/>
      <c r="CW49" s="593"/>
      <c r="CX49" s="593"/>
      <c r="CY49" s="594"/>
      <c r="CZ49" s="595">
        <v>100</v>
      </c>
      <c r="DA49" s="596"/>
      <c r="DB49" s="596"/>
      <c r="DC49" s="597"/>
      <c r="DD49" s="598">
        <v>1759962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P+ipqCHDQKN+ewC5u5wmxY9BRWzT8AxGV3J0dkU2/6J9seb9TVXZ5rRH9NSnFg0/kgO6gra4RLQSyfnHqve4Q==" saltValue="czDCUQxNlXp8EH13OX2G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30" sqref="AK30:AO30"/>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3262</v>
      </c>
      <c r="R7" s="1090"/>
      <c r="S7" s="1090"/>
      <c r="T7" s="1090"/>
      <c r="U7" s="1090"/>
      <c r="V7" s="1090">
        <v>2936</v>
      </c>
      <c r="W7" s="1090"/>
      <c r="X7" s="1090"/>
      <c r="Y7" s="1090"/>
      <c r="Z7" s="1090"/>
      <c r="AA7" s="1090">
        <v>326</v>
      </c>
      <c r="AB7" s="1090"/>
      <c r="AC7" s="1090"/>
      <c r="AD7" s="1090"/>
      <c r="AE7" s="1091"/>
      <c r="AF7" s="1092">
        <v>202</v>
      </c>
      <c r="AG7" s="1093"/>
      <c r="AH7" s="1093"/>
      <c r="AI7" s="1093"/>
      <c r="AJ7" s="1094"/>
      <c r="AK7" s="1095">
        <v>237</v>
      </c>
      <c r="AL7" s="1096"/>
      <c r="AM7" s="1096"/>
      <c r="AN7" s="1096"/>
      <c r="AO7" s="1096"/>
      <c r="AP7" s="1096">
        <v>1974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2</v>
      </c>
      <c r="CI7" s="1084"/>
      <c r="CJ7" s="1084"/>
      <c r="CK7" s="1084"/>
      <c r="CL7" s="1085"/>
      <c r="CM7" s="1083">
        <v>15</v>
      </c>
      <c r="CN7" s="1084"/>
      <c r="CO7" s="1084"/>
      <c r="CP7" s="1084"/>
      <c r="CQ7" s="1085"/>
      <c r="CR7" s="1083">
        <v>10</v>
      </c>
      <c r="CS7" s="1084"/>
      <c r="CT7" s="1084"/>
      <c r="CU7" s="1084"/>
      <c r="CV7" s="1085"/>
      <c r="CW7" s="1083">
        <v>21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3262</v>
      </c>
      <c r="R23" s="1048"/>
      <c r="S23" s="1048"/>
      <c r="T23" s="1048"/>
      <c r="U23" s="1048"/>
      <c r="V23" s="1048">
        <v>2936</v>
      </c>
      <c r="W23" s="1048"/>
      <c r="X23" s="1048"/>
      <c r="Y23" s="1048"/>
      <c r="Z23" s="1048"/>
      <c r="AA23" s="1048">
        <v>326</v>
      </c>
      <c r="AB23" s="1048"/>
      <c r="AC23" s="1048"/>
      <c r="AD23" s="1048"/>
      <c r="AE23" s="1055"/>
      <c r="AF23" s="1056">
        <v>202</v>
      </c>
      <c r="AG23" s="1048"/>
      <c r="AH23" s="1048"/>
      <c r="AI23" s="1048"/>
      <c r="AJ23" s="1057"/>
      <c r="AK23" s="1058"/>
      <c r="AL23" s="1059"/>
      <c r="AM23" s="1059"/>
      <c r="AN23" s="1059"/>
      <c r="AO23" s="1059"/>
      <c r="AP23" s="1048">
        <v>1974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273</v>
      </c>
      <c r="R28" s="1038"/>
      <c r="S28" s="1038"/>
      <c r="T28" s="1038"/>
      <c r="U28" s="1038"/>
      <c r="V28" s="1038">
        <v>265</v>
      </c>
      <c r="W28" s="1038"/>
      <c r="X28" s="1038"/>
      <c r="Y28" s="1038"/>
      <c r="Z28" s="1038"/>
      <c r="AA28" s="1038">
        <v>8</v>
      </c>
      <c r="AB28" s="1038"/>
      <c r="AC28" s="1038"/>
      <c r="AD28" s="1038"/>
      <c r="AE28" s="1039"/>
      <c r="AF28" s="1040">
        <v>8</v>
      </c>
      <c r="AG28" s="1038"/>
      <c r="AH28" s="1038"/>
      <c r="AI28" s="1038"/>
      <c r="AJ28" s="1041"/>
      <c r="AK28" s="1029">
        <v>36</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357</v>
      </c>
      <c r="R29" s="1026"/>
      <c r="S29" s="1026"/>
      <c r="T29" s="1026"/>
      <c r="U29" s="1026"/>
      <c r="V29" s="1026">
        <v>324</v>
      </c>
      <c r="W29" s="1026"/>
      <c r="X29" s="1026"/>
      <c r="Y29" s="1026"/>
      <c r="Z29" s="1026"/>
      <c r="AA29" s="1026">
        <v>32</v>
      </c>
      <c r="AB29" s="1026"/>
      <c r="AC29" s="1026"/>
      <c r="AD29" s="1026"/>
      <c r="AE29" s="1027"/>
      <c r="AF29" s="1022">
        <v>32</v>
      </c>
      <c r="AG29" s="1023"/>
      <c r="AH29" s="1023"/>
      <c r="AI29" s="1023"/>
      <c r="AJ29" s="1024"/>
      <c r="AK29" s="967">
        <v>192</v>
      </c>
      <c r="AL29" s="958"/>
      <c r="AM29" s="958"/>
      <c r="AN29" s="958"/>
      <c r="AO29" s="958"/>
      <c r="AP29" s="958">
        <v>33</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201</v>
      </c>
      <c r="R30" s="1026"/>
      <c r="S30" s="1026"/>
      <c r="T30" s="1026"/>
      <c r="U30" s="1026"/>
      <c r="V30" s="1026">
        <v>168</v>
      </c>
      <c r="W30" s="1026"/>
      <c r="X30" s="1026"/>
      <c r="Y30" s="1026"/>
      <c r="Z30" s="1026"/>
      <c r="AA30" s="1026">
        <v>32</v>
      </c>
      <c r="AB30" s="1026"/>
      <c r="AC30" s="1026"/>
      <c r="AD30" s="1026"/>
      <c r="AE30" s="1027"/>
      <c r="AF30" s="1022">
        <v>32</v>
      </c>
      <c r="AG30" s="1023"/>
      <c r="AH30" s="1023"/>
      <c r="AI30" s="1023"/>
      <c r="AJ30" s="1024"/>
      <c r="AK30" s="967">
        <v>38</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24</v>
      </c>
      <c r="R31" s="1026"/>
      <c r="S31" s="1026"/>
      <c r="T31" s="1026"/>
      <c r="U31" s="1026"/>
      <c r="V31" s="1026">
        <v>23</v>
      </c>
      <c r="W31" s="1026"/>
      <c r="X31" s="1026"/>
      <c r="Y31" s="1026"/>
      <c r="Z31" s="1026"/>
      <c r="AA31" s="1026">
        <v>1</v>
      </c>
      <c r="AB31" s="1026"/>
      <c r="AC31" s="1026"/>
      <c r="AD31" s="1026"/>
      <c r="AE31" s="1027"/>
      <c r="AF31" s="1022">
        <v>1</v>
      </c>
      <c r="AG31" s="1023"/>
      <c r="AH31" s="1023"/>
      <c r="AI31" s="1023"/>
      <c r="AJ31" s="1024"/>
      <c r="AK31" s="967">
        <v>10</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113</v>
      </c>
      <c r="R32" s="1026"/>
      <c r="S32" s="1026"/>
      <c r="T32" s="1026"/>
      <c r="U32" s="1026"/>
      <c r="V32" s="1026">
        <v>100</v>
      </c>
      <c r="W32" s="1026"/>
      <c r="X32" s="1026"/>
      <c r="Y32" s="1026"/>
      <c r="Z32" s="1026"/>
      <c r="AA32" s="1026">
        <v>13</v>
      </c>
      <c r="AB32" s="1026"/>
      <c r="AC32" s="1026"/>
      <c r="AD32" s="1026"/>
      <c r="AE32" s="1027"/>
      <c r="AF32" s="1022">
        <v>13</v>
      </c>
      <c r="AG32" s="1023"/>
      <c r="AH32" s="1023"/>
      <c r="AI32" s="1023"/>
      <c r="AJ32" s="1024"/>
      <c r="AK32" s="967">
        <v>82</v>
      </c>
      <c r="AL32" s="958"/>
      <c r="AM32" s="958"/>
      <c r="AN32" s="958"/>
      <c r="AO32" s="958"/>
      <c r="AP32" s="958">
        <v>198</v>
      </c>
      <c r="AQ32" s="958"/>
      <c r="AR32" s="958"/>
      <c r="AS32" s="958"/>
      <c r="AT32" s="958"/>
      <c r="AU32" s="958">
        <v>174</v>
      </c>
      <c r="AV32" s="958"/>
      <c r="AW32" s="958"/>
      <c r="AX32" s="958"/>
      <c r="AY32" s="958"/>
      <c r="AZ32" s="1028" t="s">
        <v>551</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395</v>
      </c>
      <c r="C33" s="1018"/>
      <c r="D33" s="1018"/>
      <c r="E33" s="1018"/>
      <c r="F33" s="1018"/>
      <c r="G33" s="1018"/>
      <c r="H33" s="1018"/>
      <c r="I33" s="1018"/>
      <c r="J33" s="1018"/>
      <c r="K33" s="1018"/>
      <c r="L33" s="1018"/>
      <c r="M33" s="1018"/>
      <c r="N33" s="1018"/>
      <c r="O33" s="1018"/>
      <c r="P33" s="1019"/>
      <c r="Q33" s="1025">
        <v>44</v>
      </c>
      <c r="R33" s="1026"/>
      <c r="S33" s="1026"/>
      <c r="T33" s="1026"/>
      <c r="U33" s="1026"/>
      <c r="V33" s="1026">
        <v>27</v>
      </c>
      <c r="W33" s="1026"/>
      <c r="X33" s="1026"/>
      <c r="Y33" s="1026"/>
      <c r="Z33" s="1026"/>
      <c r="AA33" s="1026">
        <v>18</v>
      </c>
      <c r="AB33" s="1026"/>
      <c r="AC33" s="1026"/>
      <c r="AD33" s="1026"/>
      <c r="AE33" s="1027"/>
      <c r="AF33" s="1022">
        <v>18</v>
      </c>
      <c r="AG33" s="1023"/>
      <c r="AH33" s="1023"/>
      <c r="AI33" s="1023"/>
      <c r="AJ33" s="1024"/>
      <c r="AK33" s="967">
        <v>6</v>
      </c>
      <c r="AL33" s="958"/>
      <c r="AM33" s="958"/>
      <c r="AN33" s="958"/>
      <c r="AO33" s="958"/>
      <c r="AP33" s="958">
        <v>70</v>
      </c>
      <c r="AQ33" s="958"/>
      <c r="AR33" s="958"/>
      <c r="AS33" s="958"/>
      <c r="AT33" s="958"/>
      <c r="AU33" s="958">
        <v>62</v>
      </c>
      <c r="AV33" s="958"/>
      <c r="AW33" s="958"/>
      <c r="AX33" s="958"/>
      <c r="AY33" s="958"/>
      <c r="AZ33" s="1028" t="s">
        <v>551</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105</v>
      </c>
      <c r="AG63" s="946"/>
      <c r="AH63" s="946"/>
      <c r="AI63" s="946"/>
      <c r="AJ63" s="1009"/>
      <c r="AK63" s="1010"/>
      <c r="AL63" s="950"/>
      <c r="AM63" s="950"/>
      <c r="AN63" s="950"/>
      <c r="AO63" s="950"/>
      <c r="AP63" s="946">
        <v>268</v>
      </c>
      <c r="AQ63" s="946"/>
      <c r="AR63" s="946"/>
      <c r="AS63" s="946"/>
      <c r="AT63" s="946"/>
      <c r="AU63" s="946">
        <v>236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552</v>
      </c>
      <c r="C68" s="973"/>
      <c r="D68" s="973"/>
      <c r="E68" s="973"/>
      <c r="F68" s="973"/>
      <c r="G68" s="973"/>
      <c r="H68" s="973"/>
      <c r="I68" s="973"/>
      <c r="J68" s="973"/>
      <c r="K68" s="973"/>
      <c r="L68" s="973"/>
      <c r="M68" s="973"/>
      <c r="N68" s="973"/>
      <c r="O68" s="973"/>
      <c r="P68" s="974"/>
      <c r="Q68" s="975">
        <v>2008</v>
      </c>
      <c r="R68" s="969"/>
      <c r="S68" s="969"/>
      <c r="T68" s="969"/>
      <c r="U68" s="969"/>
      <c r="V68" s="969">
        <v>1901</v>
      </c>
      <c r="W68" s="969"/>
      <c r="X68" s="969"/>
      <c r="Y68" s="969"/>
      <c r="Z68" s="969"/>
      <c r="AA68" s="969">
        <v>107</v>
      </c>
      <c r="AB68" s="969"/>
      <c r="AC68" s="969"/>
      <c r="AD68" s="969"/>
      <c r="AE68" s="969"/>
      <c r="AF68" s="969">
        <v>107</v>
      </c>
      <c r="AG68" s="969"/>
      <c r="AH68" s="969"/>
      <c r="AI68" s="969"/>
      <c r="AJ68" s="969"/>
      <c r="AK68" s="969">
        <v>25</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553</v>
      </c>
      <c r="C69" s="962"/>
      <c r="D69" s="962"/>
      <c r="E69" s="962"/>
      <c r="F69" s="962"/>
      <c r="G69" s="962"/>
      <c r="H69" s="962"/>
      <c r="I69" s="962"/>
      <c r="J69" s="962"/>
      <c r="K69" s="962"/>
      <c r="L69" s="962"/>
      <c r="M69" s="962"/>
      <c r="N69" s="962"/>
      <c r="O69" s="962"/>
      <c r="P69" s="963"/>
      <c r="Q69" s="964">
        <v>30</v>
      </c>
      <c r="R69" s="958"/>
      <c r="S69" s="958"/>
      <c r="T69" s="958"/>
      <c r="U69" s="958"/>
      <c r="V69" s="958">
        <v>26</v>
      </c>
      <c r="W69" s="958"/>
      <c r="X69" s="958"/>
      <c r="Y69" s="958"/>
      <c r="Z69" s="958"/>
      <c r="AA69" s="958">
        <v>4</v>
      </c>
      <c r="AB69" s="958"/>
      <c r="AC69" s="958"/>
      <c r="AD69" s="958"/>
      <c r="AE69" s="958"/>
      <c r="AF69" s="958">
        <v>4</v>
      </c>
      <c r="AG69" s="958"/>
      <c r="AH69" s="958"/>
      <c r="AI69" s="958"/>
      <c r="AJ69" s="958"/>
      <c r="AK69" s="958">
        <v>13</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554</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v>0</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555</v>
      </c>
      <c r="C71" s="962"/>
      <c r="D71" s="962"/>
      <c r="E71" s="962"/>
      <c r="F71" s="962"/>
      <c r="G71" s="962"/>
      <c r="H71" s="962"/>
      <c r="I71" s="962"/>
      <c r="J71" s="962"/>
      <c r="K71" s="962"/>
      <c r="L71" s="962"/>
      <c r="M71" s="962"/>
      <c r="N71" s="962"/>
      <c r="O71" s="962"/>
      <c r="P71" s="963"/>
      <c r="Q71" s="964">
        <v>113</v>
      </c>
      <c r="R71" s="958"/>
      <c r="S71" s="958"/>
      <c r="T71" s="958"/>
      <c r="U71" s="958"/>
      <c r="V71" s="958">
        <v>107</v>
      </c>
      <c r="W71" s="958"/>
      <c r="X71" s="958"/>
      <c r="Y71" s="958"/>
      <c r="Z71" s="958"/>
      <c r="AA71" s="958">
        <v>6</v>
      </c>
      <c r="AB71" s="958"/>
      <c r="AC71" s="958"/>
      <c r="AD71" s="958"/>
      <c r="AE71" s="958"/>
      <c r="AF71" s="958">
        <v>6</v>
      </c>
      <c r="AG71" s="958"/>
      <c r="AH71" s="958"/>
      <c r="AI71" s="958"/>
      <c r="AJ71" s="958"/>
      <c r="AK71" s="958">
        <v>5</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556</v>
      </c>
      <c r="C72" s="962"/>
      <c r="D72" s="962"/>
      <c r="E72" s="962"/>
      <c r="F72" s="962"/>
      <c r="G72" s="962"/>
      <c r="H72" s="962"/>
      <c r="I72" s="962"/>
      <c r="J72" s="962"/>
      <c r="K72" s="962"/>
      <c r="L72" s="962"/>
      <c r="M72" s="962"/>
      <c r="N72" s="962"/>
      <c r="O72" s="962"/>
      <c r="P72" s="963"/>
      <c r="Q72" s="964">
        <v>169552</v>
      </c>
      <c r="R72" s="958"/>
      <c r="S72" s="958"/>
      <c r="T72" s="958"/>
      <c r="U72" s="958"/>
      <c r="V72" s="958">
        <v>166609</v>
      </c>
      <c r="W72" s="958"/>
      <c r="X72" s="958"/>
      <c r="Y72" s="958"/>
      <c r="Z72" s="958"/>
      <c r="AA72" s="958">
        <v>2943</v>
      </c>
      <c r="AB72" s="958"/>
      <c r="AC72" s="958"/>
      <c r="AD72" s="958"/>
      <c r="AE72" s="958"/>
      <c r="AF72" s="958">
        <v>2943</v>
      </c>
      <c r="AG72" s="958"/>
      <c r="AH72" s="958"/>
      <c r="AI72" s="958"/>
      <c r="AJ72" s="958"/>
      <c r="AK72" s="958">
        <v>1308</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557</v>
      </c>
      <c r="C73" s="962"/>
      <c r="D73" s="962"/>
      <c r="E73" s="962"/>
      <c r="F73" s="962"/>
      <c r="G73" s="962"/>
      <c r="H73" s="962"/>
      <c r="I73" s="962"/>
      <c r="J73" s="962"/>
      <c r="K73" s="962"/>
      <c r="L73" s="962"/>
      <c r="M73" s="962"/>
      <c r="N73" s="962"/>
      <c r="O73" s="962"/>
      <c r="P73" s="963"/>
      <c r="Q73" s="964">
        <v>1446</v>
      </c>
      <c r="R73" s="958"/>
      <c r="S73" s="958"/>
      <c r="T73" s="958"/>
      <c r="U73" s="958"/>
      <c r="V73" s="958">
        <v>1333</v>
      </c>
      <c r="W73" s="958"/>
      <c r="X73" s="958"/>
      <c r="Y73" s="958"/>
      <c r="Z73" s="958"/>
      <c r="AA73" s="958">
        <v>113</v>
      </c>
      <c r="AB73" s="958"/>
      <c r="AC73" s="958"/>
      <c r="AD73" s="958"/>
      <c r="AE73" s="958"/>
      <c r="AF73" s="958">
        <v>113</v>
      </c>
      <c r="AG73" s="958"/>
      <c r="AH73" s="958"/>
      <c r="AI73" s="958"/>
      <c r="AJ73" s="958"/>
      <c r="AK73" s="958">
        <v>329</v>
      </c>
      <c r="AL73" s="958"/>
      <c r="AM73" s="958"/>
      <c r="AN73" s="958"/>
      <c r="AO73" s="958"/>
      <c r="AP73" s="958">
        <v>94</v>
      </c>
      <c r="AQ73" s="958"/>
      <c r="AR73" s="958"/>
      <c r="AS73" s="958"/>
      <c r="AT73" s="958"/>
      <c r="AU73" s="958" t="s">
        <v>551</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3175</v>
      </c>
      <c r="AG88" s="946"/>
      <c r="AH88" s="946"/>
      <c r="AI88" s="946"/>
      <c r="AJ88" s="946"/>
      <c r="AK88" s="950"/>
      <c r="AL88" s="950"/>
      <c r="AM88" s="950"/>
      <c r="AN88" s="950"/>
      <c r="AO88" s="950"/>
      <c r="AP88" s="946">
        <v>94</v>
      </c>
      <c r="AQ88" s="946"/>
      <c r="AR88" s="946"/>
      <c r="AS88" s="946"/>
      <c r="AT88" s="946"/>
      <c r="AU88" s="946" t="s">
        <v>551</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v>21</v>
      </c>
      <c r="CX102" s="940"/>
      <c r="CY102" s="940"/>
      <c r="CZ102" s="940"/>
      <c r="DA102" s="941"/>
      <c r="DB102" s="939" t="s">
        <v>551</v>
      </c>
      <c r="DC102" s="940"/>
      <c r="DD102" s="940"/>
      <c r="DE102" s="940"/>
      <c r="DF102" s="941"/>
      <c r="DG102" s="939" t="s">
        <v>551</v>
      </c>
      <c r="DH102" s="940"/>
      <c r="DI102" s="940"/>
      <c r="DJ102" s="940"/>
      <c r="DK102" s="941"/>
      <c r="DL102" s="939" t="s">
        <v>551</v>
      </c>
      <c r="DM102" s="940"/>
      <c r="DN102" s="940"/>
      <c r="DO102" s="940"/>
      <c r="DP102" s="941"/>
      <c r="DQ102" s="939" t="s">
        <v>551</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222416</v>
      </c>
      <c r="AB110" s="876"/>
      <c r="AC110" s="876"/>
      <c r="AD110" s="876"/>
      <c r="AE110" s="877"/>
      <c r="AF110" s="878">
        <v>225407</v>
      </c>
      <c r="AG110" s="876"/>
      <c r="AH110" s="876"/>
      <c r="AI110" s="876"/>
      <c r="AJ110" s="877"/>
      <c r="AK110" s="878">
        <v>231045</v>
      </c>
      <c r="AL110" s="876"/>
      <c r="AM110" s="876"/>
      <c r="AN110" s="876"/>
      <c r="AO110" s="877"/>
      <c r="AP110" s="879">
        <v>18.8</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2214917</v>
      </c>
      <c r="BR110" s="829"/>
      <c r="BS110" s="829"/>
      <c r="BT110" s="829"/>
      <c r="BU110" s="829"/>
      <c r="BV110" s="829">
        <v>2111639</v>
      </c>
      <c r="BW110" s="829"/>
      <c r="BX110" s="829"/>
      <c r="BY110" s="829"/>
      <c r="BZ110" s="829"/>
      <c r="CA110" s="829">
        <v>1973995</v>
      </c>
      <c r="CB110" s="829"/>
      <c r="CC110" s="829"/>
      <c r="CD110" s="829"/>
      <c r="CE110" s="829"/>
      <c r="CF110" s="853">
        <v>160.5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16931</v>
      </c>
      <c r="BR111" s="804"/>
      <c r="BS111" s="804"/>
      <c r="BT111" s="804"/>
      <c r="BU111" s="804"/>
      <c r="BV111" s="804">
        <v>13892</v>
      </c>
      <c r="BW111" s="804"/>
      <c r="BX111" s="804"/>
      <c r="BY111" s="804"/>
      <c r="BZ111" s="804"/>
      <c r="CA111" s="804">
        <v>10859</v>
      </c>
      <c r="CB111" s="804"/>
      <c r="CC111" s="804"/>
      <c r="CD111" s="804"/>
      <c r="CE111" s="804"/>
      <c r="CF111" s="862">
        <v>0.9</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296153</v>
      </c>
      <c r="BR112" s="804"/>
      <c r="BS112" s="804"/>
      <c r="BT112" s="804"/>
      <c r="BU112" s="804"/>
      <c r="BV112" s="804">
        <v>263887</v>
      </c>
      <c r="BW112" s="804"/>
      <c r="BX112" s="804"/>
      <c r="BY112" s="804"/>
      <c r="BZ112" s="804"/>
      <c r="CA112" s="804">
        <v>236539</v>
      </c>
      <c r="CB112" s="804"/>
      <c r="CC112" s="804"/>
      <c r="CD112" s="804"/>
      <c r="CE112" s="804"/>
      <c r="CF112" s="862">
        <v>19.2</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54217</v>
      </c>
      <c r="AB113" s="906"/>
      <c r="AC113" s="906"/>
      <c r="AD113" s="906"/>
      <c r="AE113" s="907"/>
      <c r="AF113" s="908">
        <v>51451</v>
      </c>
      <c r="AG113" s="906"/>
      <c r="AH113" s="906"/>
      <c r="AI113" s="906"/>
      <c r="AJ113" s="907"/>
      <c r="AK113" s="908">
        <v>54391</v>
      </c>
      <c r="AL113" s="906"/>
      <c r="AM113" s="906"/>
      <c r="AN113" s="906"/>
      <c r="AO113" s="907"/>
      <c r="AP113" s="909">
        <v>4.4000000000000004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16931</v>
      </c>
      <c r="DH113" s="767"/>
      <c r="DI113" s="767"/>
      <c r="DJ113" s="767"/>
      <c r="DK113" s="768"/>
      <c r="DL113" s="769">
        <v>13892</v>
      </c>
      <c r="DM113" s="767"/>
      <c r="DN113" s="767"/>
      <c r="DO113" s="767"/>
      <c r="DP113" s="768"/>
      <c r="DQ113" s="769">
        <v>10859</v>
      </c>
      <c r="DR113" s="767"/>
      <c r="DS113" s="767"/>
      <c r="DT113" s="767"/>
      <c r="DU113" s="768"/>
      <c r="DV113" s="811">
        <v>0.9</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381958</v>
      </c>
      <c r="BR114" s="804"/>
      <c r="BS114" s="804"/>
      <c r="BT114" s="804"/>
      <c r="BU114" s="804"/>
      <c r="BV114" s="804">
        <v>441816</v>
      </c>
      <c r="BW114" s="804"/>
      <c r="BX114" s="804"/>
      <c r="BY114" s="804"/>
      <c r="BZ114" s="804"/>
      <c r="CA114" s="804">
        <v>621253</v>
      </c>
      <c r="CB114" s="804"/>
      <c r="CC114" s="804"/>
      <c r="CD114" s="804"/>
      <c r="CE114" s="804"/>
      <c r="CF114" s="862">
        <v>50.5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3039</v>
      </c>
      <c r="AB115" s="906"/>
      <c r="AC115" s="906"/>
      <c r="AD115" s="906"/>
      <c r="AE115" s="907"/>
      <c r="AF115" s="908">
        <v>3038</v>
      </c>
      <c r="AG115" s="906"/>
      <c r="AH115" s="906"/>
      <c r="AI115" s="906"/>
      <c r="AJ115" s="907"/>
      <c r="AK115" s="908">
        <v>3038</v>
      </c>
      <c r="AL115" s="906"/>
      <c r="AM115" s="906"/>
      <c r="AN115" s="906"/>
      <c r="AO115" s="907"/>
      <c r="AP115" s="909">
        <v>0.2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279672</v>
      </c>
      <c r="AB117" s="890"/>
      <c r="AC117" s="890"/>
      <c r="AD117" s="890"/>
      <c r="AE117" s="891"/>
      <c r="AF117" s="892">
        <v>279896</v>
      </c>
      <c r="AG117" s="890"/>
      <c r="AH117" s="890"/>
      <c r="AI117" s="890"/>
      <c r="AJ117" s="891"/>
      <c r="AK117" s="892">
        <v>288474</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442</v>
      </c>
      <c r="BP119" s="865"/>
      <c r="BQ119" s="866">
        <v>2909959</v>
      </c>
      <c r="BR119" s="832"/>
      <c r="BS119" s="832"/>
      <c r="BT119" s="832"/>
      <c r="BU119" s="832"/>
      <c r="BV119" s="832">
        <v>2831234</v>
      </c>
      <c r="BW119" s="832"/>
      <c r="BX119" s="832"/>
      <c r="BY119" s="832"/>
      <c r="BZ119" s="832"/>
      <c r="CA119" s="832">
        <v>2842646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2117328</v>
      </c>
      <c r="BR120" s="829"/>
      <c r="BS120" s="829"/>
      <c r="BT120" s="829"/>
      <c r="BU120" s="829"/>
      <c r="BV120" s="829">
        <v>1959617</v>
      </c>
      <c r="BW120" s="829"/>
      <c r="BX120" s="829"/>
      <c r="BY120" s="829"/>
      <c r="BZ120" s="829"/>
      <c r="CA120" s="829">
        <v>1931676</v>
      </c>
      <c r="CB120" s="829"/>
      <c r="CC120" s="829"/>
      <c r="CD120" s="829"/>
      <c r="CE120" s="829"/>
      <c r="CF120" s="853">
        <v>157</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227566</v>
      </c>
      <c r="DH120" s="829"/>
      <c r="DI120" s="829"/>
      <c r="DJ120" s="829"/>
      <c r="DK120" s="829"/>
      <c r="DL120" s="829">
        <v>194448</v>
      </c>
      <c r="DM120" s="829"/>
      <c r="DN120" s="829"/>
      <c r="DO120" s="829"/>
      <c r="DP120" s="829"/>
      <c r="DQ120" s="829">
        <v>174055</v>
      </c>
      <c r="DR120" s="829"/>
      <c r="DS120" s="829"/>
      <c r="DT120" s="829"/>
      <c r="DU120" s="829"/>
      <c r="DV120" s="830">
        <v>14.2</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3039</v>
      </c>
      <c r="AB121" s="767"/>
      <c r="AC121" s="767"/>
      <c r="AD121" s="767"/>
      <c r="AE121" s="768"/>
      <c r="AF121" s="769">
        <v>3038</v>
      </c>
      <c r="AG121" s="767"/>
      <c r="AH121" s="767"/>
      <c r="AI121" s="767"/>
      <c r="AJ121" s="768"/>
      <c r="AK121" s="769">
        <v>3038</v>
      </c>
      <c r="AL121" s="767"/>
      <c r="AM121" s="767"/>
      <c r="AN121" s="767"/>
      <c r="AO121" s="768"/>
      <c r="AP121" s="811">
        <v>0.2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68587</v>
      </c>
      <c r="DH121" s="804"/>
      <c r="DI121" s="804"/>
      <c r="DJ121" s="804"/>
      <c r="DK121" s="804"/>
      <c r="DL121" s="804">
        <v>69439</v>
      </c>
      <c r="DM121" s="804"/>
      <c r="DN121" s="804"/>
      <c r="DO121" s="804"/>
      <c r="DP121" s="804"/>
      <c r="DQ121" s="804">
        <v>62484</v>
      </c>
      <c r="DR121" s="804"/>
      <c r="DS121" s="804"/>
      <c r="DT121" s="804"/>
      <c r="DU121" s="804"/>
      <c r="DV121" s="781">
        <v>5.0999999999999996</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1792111</v>
      </c>
      <c r="BR122" s="832"/>
      <c r="BS122" s="832"/>
      <c r="BT122" s="832"/>
      <c r="BU122" s="832"/>
      <c r="BV122" s="832">
        <v>1707600</v>
      </c>
      <c r="BW122" s="832"/>
      <c r="BX122" s="832"/>
      <c r="BY122" s="832"/>
      <c r="BZ122" s="832"/>
      <c r="CA122" s="832">
        <v>1608702</v>
      </c>
      <c r="CB122" s="832"/>
      <c r="CC122" s="832"/>
      <c r="CD122" s="832"/>
      <c r="CE122" s="832"/>
      <c r="CF122" s="833">
        <v>130.80000000000001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450</v>
      </c>
      <c r="BP123" s="865"/>
      <c r="BQ123" s="819">
        <v>3909439</v>
      </c>
      <c r="BR123" s="820"/>
      <c r="BS123" s="820"/>
      <c r="BT123" s="820"/>
      <c r="BU123" s="820"/>
      <c r="BV123" s="820">
        <v>3667217</v>
      </c>
      <c r="BW123" s="820"/>
      <c r="BX123" s="820"/>
      <c r="BY123" s="820"/>
      <c r="BZ123" s="820"/>
      <c r="CA123" s="820">
        <v>3540378</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1403989</v>
      </c>
      <c r="AB129" s="767"/>
      <c r="AC129" s="767"/>
      <c r="AD129" s="767"/>
      <c r="AE129" s="768"/>
      <c r="AF129" s="769">
        <v>1392980</v>
      </c>
      <c r="AG129" s="767"/>
      <c r="AH129" s="767"/>
      <c r="AI129" s="767"/>
      <c r="AJ129" s="768"/>
      <c r="AK129" s="769">
        <v>1427698</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195293</v>
      </c>
      <c r="AB130" s="767"/>
      <c r="AC130" s="767"/>
      <c r="AD130" s="767"/>
      <c r="AE130" s="768"/>
      <c r="AF130" s="769">
        <v>193692</v>
      </c>
      <c r="AG130" s="767"/>
      <c r="AH130" s="767"/>
      <c r="AI130" s="767"/>
      <c r="AJ130" s="768"/>
      <c r="AK130" s="769">
        <v>197687</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1208696</v>
      </c>
      <c r="AB131" s="751"/>
      <c r="AC131" s="751"/>
      <c r="AD131" s="751"/>
      <c r="AE131" s="752"/>
      <c r="AF131" s="753">
        <v>1199288</v>
      </c>
      <c r="AG131" s="751"/>
      <c r="AH131" s="751"/>
      <c r="AI131" s="751"/>
      <c r="AJ131" s="752"/>
      <c r="AK131" s="753">
        <v>1230011</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6.9809943939999997</v>
      </c>
      <c r="AB132" s="732"/>
      <c r="AC132" s="732"/>
      <c r="AD132" s="732"/>
      <c r="AE132" s="733"/>
      <c r="AF132" s="734">
        <v>7.187931506</v>
      </c>
      <c r="AG132" s="732"/>
      <c r="AH132" s="732"/>
      <c r="AI132" s="732"/>
      <c r="AJ132" s="733"/>
      <c r="AK132" s="734">
        <v>7.3809909019999997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7.4</v>
      </c>
      <c r="AB133" s="711"/>
      <c r="AC133" s="711"/>
      <c r="AD133" s="711"/>
      <c r="AE133" s="712"/>
      <c r="AF133" s="710">
        <v>7.2</v>
      </c>
      <c r="AG133" s="711"/>
      <c r="AH133" s="711"/>
      <c r="AI133" s="711"/>
      <c r="AJ133" s="712"/>
      <c r="AK133" s="710">
        <v>7.1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8wLrV4wZPbTAsgZ1PhHJ/OgdXIeckXlJmLoX1gGbux19Jq0Rr3thX+dlkPDW4cAYr8qA/foiNRtPt4g7ISqyg==" saltValue="JS3xbKiPwDhwRwoS6fk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Y32" sqref="AY3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PunDbIHb3tzbabPHsTib4GvSKjVpep/GCdeaDQ+MZReBBmb8b29amZxrWAHh0AapG1AtNlEPl3V6EEoIoE1PA==" saltValue="jWTaQufHNtwg+JDf8JEv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AK30" sqref="AK30:AO30"/>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lq5TyI/ro1tNuhUgsdaNPRqg/UCRBjAGY2GCE8IDgTVJBV9pEZQ1qtiRDPXqVTw/+cZoqCzB7+Xy/Z70Ig2Q==" saltValue="cc/C0jfTk9DXTTO2Qff5A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U108" sqref="AU108:DZ108"/>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516921</v>
      </c>
      <c r="AP9" s="274">
        <v>506289</v>
      </c>
      <c r="AQ9" s="275">
        <v>243450</v>
      </c>
      <c r="AR9" s="276">
        <v>108</v>
      </c>
    </row>
    <row r="10" spans="1:46" ht="13.5" customHeight="1" x14ac:dyDescent="0.2">
      <c r="A10" s="259"/>
      <c r="AK10" s="1117" t="s">
        <v>485</v>
      </c>
      <c r="AL10" s="1118"/>
      <c r="AM10" s="1118"/>
      <c r="AN10" s="1119"/>
      <c r="AO10" s="277">
        <v>4299</v>
      </c>
      <c r="AP10" s="277">
        <v>4211</v>
      </c>
      <c r="AQ10" s="278">
        <v>36828</v>
      </c>
      <c r="AR10" s="279">
        <v>-88.6</v>
      </c>
    </row>
    <row r="11" spans="1:46" ht="13.5" customHeight="1" x14ac:dyDescent="0.2">
      <c r="A11" s="259"/>
      <c r="AK11" s="1117" t="s">
        <v>486</v>
      </c>
      <c r="AL11" s="1118"/>
      <c r="AM11" s="1118"/>
      <c r="AN11" s="1119"/>
      <c r="AO11" s="277" t="s">
        <v>487</v>
      </c>
      <c r="AP11" s="277" t="s">
        <v>487</v>
      </c>
      <c r="AQ11" s="278">
        <v>2575</v>
      </c>
      <c r="AR11" s="279" t="s">
        <v>487</v>
      </c>
    </row>
    <row r="12" spans="1:46" ht="13.5" customHeight="1" x14ac:dyDescent="0.2">
      <c r="A12" s="259"/>
      <c r="AK12" s="1117" t="s">
        <v>488</v>
      </c>
      <c r="AL12" s="1118"/>
      <c r="AM12" s="1118"/>
      <c r="AN12" s="1119"/>
      <c r="AO12" s="277" t="s">
        <v>487</v>
      </c>
      <c r="AP12" s="277" t="s">
        <v>487</v>
      </c>
      <c r="AQ12" s="278" t="s">
        <v>487</v>
      </c>
      <c r="AR12" s="279" t="s">
        <v>487</v>
      </c>
    </row>
    <row r="13" spans="1:46" ht="13.5" customHeight="1" x14ac:dyDescent="0.2">
      <c r="A13" s="259"/>
      <c r="AK13" s="1117" t="s">
        <v>489</v>
      </c>
      <c r="AL13" s="1118"/>
      <c r="AM13" s="1118"/>
      <c r="AN13" s="1119"/>
      <c r="AO13" s="277">
        <v>12534</v>
      </c>
      <c r="AP13" s="277">
        <v>12276</v>
      </c>
      <c r="AQ13" s="278">
        <v>11862</v>
      </c>
      <c r="AR13" s="279">
        <v>3.5</v>
      </c>
    </row>
    <row r="14" spans="1:46" ht="13.5" customHeight="1" x14ac:dyDescent="0.2">
      <c r="A14" s="259"/>
      <c r="AK14" s="1117" t="s">
        <v>490</v>
      </c>
      <c r="AL14" s="1118"/>
      <c r="AM14" s="1118"/>
      <c r="AN14" s="1119"/>
      <c r="AO14" s="277">
        <v>17762</v>
      </c>
      <c r="AP14" s="277">
        <v>17397</v>
      </c>
      <c r="AQ14" s="278">
        <v>4647</v>
      </c>
      <c r="AR14" s="279">
        <v>274.39999999999998</v>
      </c>
    </row>
    <row r="15" spans="1:46" ht="13.5" customHeight="1" x14ac:dyDescent="0.2">
      <c r="A15" s="259"/>
      <c r="AK15" s="1120" t="s">
        <v>491</v>
      </c>
      <c r="AL15" s="1121"/>
      <c r="AM15" s="1121"/>
      <c r="AN15" s="1122"/>
      <c r="AO15" s="277">
        <v>-16109</v>
      </c>
      <c r="AP15" s="277">
        <v>-15778</v>
      </c>
      <c r="AQ15" s="278">
        <v>-13358</v>
      </c>
      <c r="AR15" s="279">
        <v>18.100000000000001</v>
      </c>
    </row>
    <row r="16" spans="1:46" ht="13.2" x14ac:dyDescent="0.2">
      <c r="A16" s="259"/>
      <c r="AK16" s="1120" t="s">
        <v>178</v>
      </c>
      <c r="AL16" s="1121"/>
      <c r="AM16" s="1121"/>
      <c r="AN16" s="1122"/>
      <c r="AO16" s="277">
        <v>535407</v>
      </c>
      <c r="AP16" s="277">
        <v>524395</v>
      </c>
      <c r="AQ16" s="278">
        <v>286004</v>
      </c>
      <c r="AR16" s="279">
        <v>83.4</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62.68</v>
      </c>
      <c r="AP21" s="290">
        <v>24.25</v>
      </c>
      <c r="AQ21" s="291">
        <v>38.43</v>
      </c>
      <c r="AS21" s="292"/>
      <c r="AT21" s="288"/>
    </row>
    <row r="22" spans="1:46" s="260" customFormat="1" ht="13.2" x14ac:dyDescent="0.2">
      <c r="A22" s="288"/>
      <c r="AK22" s="1123" t="s">
        <v>497</v>
      </c>
      <c r="AL22" s="1124"/>
      <c r="AM22" s="1124"/>
      <c r="AN22" s="1125"/>
      <c r="AO22" s="293">
        <v>92.8</v>
      </c>
      <c r="AP22" s="294">
        <v>95.4</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231045</v>
      </c>
      <c r="AP32" s="303">
        <v>226293</v>
      </c>
      <c r="AQ32" s="304">
        <v>167387</v>
      </c>
      <c r="AR32" s="305">
        <v>35.200000000000003</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v>5</v>
      </c>
      <c r="AR34" s="305" t="s">
        <v>487</v>
      </c>
    </row>
    <row r="35" spans="1:46" ht="27" customHeight="1" x14ac:dyDescent="0.2">
      <c r="A35" s="259"/>
      <c r="AK35" s="1107" t="s">
        <v>504</v>
      </c>
      <c r="AL35" s="1108"/>
      <c r="AM35" s="1108"/>
      <c r="AN35" s="1109"/>
      <c r="AO35" s="303">
        <v>54391</v>
      </c>
      <c r="AP35" s="303">
        <v>53272</v>
      </c>
      <c r="AQ35" s="304">
        <v>34589</v>
      </c>
      <c r="AR35" s="305">
        <v>54</v>
      </c>
    </row>
    <row r="36" spans="1:46" ht="27" customHeight="1" x14ac:dyDescent="0.2">
      <c r="A36" s="259"/>
      <c r="AK36" s="1107" t="s">
        <v>505</v>
      </c>
      <c r="AL36" s="1108"/>
      <c r="AM36" s="1108"/>
      <c r="AN36" s="1109"/>
      <c r="AO36" s="303" t="s">
        <v>487</v>
      </c>
      <c r="AP36" s="303" t="s">
        <v>487</v>
      </c>
      <c r="AQ36" s="304">
        <v>2508</v>
      </c>
      <c r="AR36" s="305" t="s">
        <v>487</v>
      </c>
    </row>
    <row r="37" spans="1:46" ht="13.5" customHeight="1" x14ac:dyDescent="0.2">
      <c r="A37" s="259"/>
      <c r="AK37" s="1107" t="s">
        <v>506</v>
      </c>
      <c r="AL37" s="1108"/>
      <c r="AM37" s="1108"/>
      <c r="AN37" s="1109"/>
      <c r="AO37" s="303">
        <v>3038</v>
      </c>
      <c r="AP37" s="303">
        <v>2976</v>
      </c>
      <c r="AQ37" s="304">
        <v>1525</v>
      </c>
      <c r="AR37" s="305">
        <v>95.1</v>
      </c>
    </row>
    <row r="38" spans="1:46" ht="27" customHeight="1" x14ac:dyDescent="0.2">
      <c r="A38" s="259"/>
      <c r="AK38" s="1110" t="s">
        <v>507</v>
      </c>
      <c r="AL38" s="1111"/>
      <c r="AM38" s="1111"/>
      <c r="AN38" s="1112"/>
      <c r="AO38" s="306" t="s">
        <v>487</v>
      </c>
      <c r="AP38" s="306" t="s">
        <v>487</v>
      </c>
      <c r="AQ38" s="307">
        <v>44</v>
      </c>
      <c r="AR38" s="295" t="s">
        <v>487</v>
      </c>
      <c r="AS38" s="302"/>
    </row>
    <row r="39" spans="1:46" ht="13.2" x14ac:dyDescent="0.2">
      <c r="A39" s="259"/>
      <c r="AK39" s="1110" t="s">
        <v>508</v>
      </c>
      <c r="AL39" s="1111"/>
      <c r="AM39" s="1111"/>
      <c r="AN39" s="1112"/>
      <c r="AO39" s="303" t="s">
        <v>487</v>
      </c>
      <c r="AP39" s="303" t="s">
        <v>487</v>
      </c>
      <c r="AQ39" s="304">
        <v>-7489</v>
      </c>
      <c r="AR39" s="305" t="s">
        <v>487</v>
      </c>
      <c r="AS39" s="302"/>
    </row>
    <row r="40" spans="1:46" ht="27" customHeight="1" x14ac:dyDescent="0.2">
      <c r="A40" s="259"/>
      <c r="AK40" s="1107" t="s">
        <v>509</v>
      </c>
      <c r="AL40" s="1108"/>
      <c r="AM40" s="1108"/>
      <c r="AN40" s="1109"/>
      <c r="AO40" s="303">
        <v>-197687</v>
      </c>
      <c r="AP40" s="303">
        <v>-193621</v>
      </c>
      <c r="AQ40" s="304">
        <v>-138932</v>
      </c>
      <c r="AR40" s="305">
        <v>39.4</v>
      </c>
      <c r="AS40" s="302"/>
    </row>
    <row r="41" spans="1:46" ht="13.2" x14ac:dyDescent="0.2">
      <c r="A41" s="259"/>
      <c r="AK41" s="1113" t="s">
        <v>288</v>
      </c>
      <c r="AL41" s="1114"/>
      <c r="AM41" s="1114"/>
      <c r="AN41" s="1115"/>
      <c r="AO41" s="303">
        <v>90787</v>
      </c>
      <c r="AP41" s="303">
        <v>88920</v>
      </c>
      <c r="AQ41" s="304">
        <v>59636</v>
      </c>
      <c r="AR41" s="305">
        <v>49.1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601301</v>
      </c>
      <c r="AN51" s="325">
        <v>534490</v>
      </c>
      <c r="AO51" s="326">
        <v>-22.6</v>
      </c>
      <c r="AP51" s="327">
        <v>268375</v>
      </c>
      <c r="AQ51" s="328">
        <v>-1.2</v>
      </c>
      <c r="AR51" s="329">
        <v>-21.4</v>
      </c>
    </row>
    <row r="52" spans="1:44" ht="13.2" x14ac:dyDescent="0.2">
      <c r="A52" s="259"/>
      <c r="AK52" s="330"/>
      <c r="AL52" s="331" t="s">
        <v>519</v>
      </c>
      <c r="AM52" s="332">
        <v>338154</v>
      </c>
      <c r="AN52" s="333">
        <v>300581</v>
      </c>
      <c r="AO52" s="334">
        <v>-37.799999999999997</v>
      </c>
      <c r="AP52" s="335">
        <v>119602</v>
      </c>
      <c r="AQ52" s="336">
        <v>1.5</v>
      </c>
      <c r="AR52" s="337">
        <v>-39.299999999999997</v>
      </c>
    </row>
    <row r="53" spans="1:44" ht="13.2" x14ac:dyDescent="0.2">
      <c r="A53" s="259"/>
      <c r="AK53" s="315" t="s">
        <v>520</v>
      </c>
      <c r="AL53" s="316"/>
      <c r="AM53" s="324">
        <v>919548</v>
      </c>
      <c r="AN53" s="325">
        <v>834436</v>
      </c>
      <c r="AO53" s="326">
        <v>56.1</v>
      </c>
      <c r="AP53" s="327">
        <v>301035</v>
      </c>
      <c r="AQ53" s="328">
        <v>12.2</v>
      </c>
      <c r="AR53" s="329">
        <v>43.9</v>
      </c>
    </row>
    <row r="54" spans="1:44" ht="13.2" x14ac:dyDescent="0.2">
      <c r="A54" s="259"/>
      <c r="AK54" s="330"/>
      <c r="AL54" s="331" t="s">
        <v>519</v>
      </c>
      <c r="AM54" s="332">
        <v>692841</v>
      </c>
      <c r="AN54" s="333">
        <v>628712</v>
      </c>
      <c r="AO54" s="334">
        <v>109.2</v>
      </c>
      <c r="AP54" s="335">
        <v>154376</v>
      </c>
      <c r="AQ54" s="336">
        <v>29.1</v>
      </c>
      <c r="AR54" s="337">
        <v>80.099999999999994</v>
      </c>
    </row>
    <row r="55" spans="1:44" ht="13.2" x14ac:dyDescent="0.2">
      <c r="A55" s="259"/>
      <c r="AK55" s="315" t="s">
        <v>521</v>
      </c>
      <c r="AL55" s="316"/>
      <c r="AM55" s="324">
        <v>475477</v>
      </c>
      <c r="AN55" s="325">
        <v>437824</v>
      </c>
      <c r="AO55" s="326">
        <v>-47.5</v>
      </c>
      <c r="AP55" s="327">
        <v>277467</v>
      </c>
      <c r="AQ55" s="328">
        <v>-7.8</v>
      </c>
      <c r="AR55" s="329">
        <v>-39.700000000000003</v>
      </c>
    </row>
    <row r="56" spans="1:44" ht="13.2" x14ac:dyDescent="0.2">
      <c r="A56" s="259"/>
      <c r="AK56" s="330"/>
      <c r="AL56" s="331" t="s">
        <v>519</v>
      </c>
      <c r="AM56" s="332">
        <v>300182</v>
      </c>
      <c r="AN56" s="333">
        <v>276411</v>
      </c>
      <c r="AO56" s="334">
        <v>-56</v>
      </c>
      <c r="AP56" s="335">
        <v>128378</v>
      </c>
      <c r="AQ56" s="336">
        <v>-16.8</v>
      </c>
      <c r="AR56" s="337">
        <v>-39.200000000000003</v>
      </c>
    </row>
    <row r="57" spans="1:44" ht="13.2" x14ac:dyDescent="0.2">
      <c r="A57" s="259"/>
      <c r="AK57" s="315" t="s">
        <v>522</v>
      </c>
      <c r="AL57" s="316"/>
      <c r="AM57" s="324">
        <v>421988</v>
      </c>
      <c r="AN57" s="325">
        <v>393279</v>
      </c>
      <c r="AO57" s="326">
        <v>-10.199999999999999</v>
      </c>
      <c r="AP57" s="327">
        <v>282256</v>
      </c>
      <c r="AQ57" s="328">
        <v>1.7</v>
      </c>
      <c r="AR57" s="329">
        <v>-11.9</v>
      </c>
    </row>
    <row r="58" spans="1:44" ht="13.2" x14ac:dyDescent="0.2">
      <c r="A58" s="259"/>
      <c r="AK58" s="330"/>
      <c r="AL58" s="331" t="s">
        <v>519</v>
      </c>
      <c r="AM58" s="332">
        <v>274212</v>
      </c>
      <c r="AN58" s="333">
        <v>255556</v>
      </c>
      <c r="AO58" s="334">
        <v>-7.5</v>
      </c>
      <c r="AP58" s="335">
        <v>145453</v>
      </c>
      <c r="AQ58" s="336">
        <v>13.3</v>
      </c>
      <c r="AR58" s="337">
        <v>-20.8</v>
      </c>
    </row>
    <row r="59" spans="1:44" ht="13.2" x14ac:dyDescent="0.2">
      <c r="A59" s="259"/>
      <c r="AK59" s="315" t="s">
        <v>523</v>
      </c>
      <c r="AL59" s="316"/>
      <c r="AM59" s="324">
        <v>247086</v>
      </c>
      <c r="AN59" s="325">
        <v>242004</v>
      </c>
      <c r="AO59" s="326">
        <v>-38.5</v>
      </c>
      <c r="AP59" s="327">
        <v>295341</v>
      </c>
      <c r="AQ59" s="328">
        <v>4.5999999999999996</v>
      </c>
      <c r="AR59" s="329">
        <v>-43.1</v>
      </c>
    </row>
    <row r="60" spans="1:44" ht="13.2" x14ac:dyDescent="0.2">
      <c r="A60" s="259"/>
      <c r="AK60" s="330"/>
      <c r="AL60" s="331" t="s">
        <v>519</v>
      </c>
      <c r="AM60" s="332">
        <v>184280</v>
      </c>
      <c r="AN60" s="333">
        <v>180490</v>
      </c>
      <c r="AO60" s="334">
        <v>-29.4</v>
      </c>
      <c r="AP60" s="335">
        <v>137402</v>
      </c>
      <c r="AQ60" s="336">
        <v>-5.5</v>
      </c>
      <c r="AR60" s="337">
        <v>-23.9</v>
      </c>
    </row>
    <row r="61" spans="1:44" ht="13.2" x14ac:dyDescent="0.2">
      <c r="A61" s="259"/>
      <c r="AK61" s="315" t="s">
        <v>524</v>
      </c>
      <c r="AL61" s="338"/>
      <c r="AM61" s="324">
        <v>533080</v>
      </c>
      <c r="AN61" s="325">
        <v>488407</v>
      </c>
      <c r="AO61" s="326">
        <v>-12.5</v>
      </c>
      <c r="AP61" s="327">
        <v>284895</v>
      </c>
      <c r="AQ61" s="339">
        <v>1.9</v>
      </c>
      <c r="AR61" s="329">
        <v>-14.4</v>
      </c>
    </row>
    <row r="62" spans="1:44" ht="13.2" x14ac:dyDescent="0.2">
      <c r="A62" s="259"/>
      <c r="AK62" s="330"/>
      <c r="AL62" s="331" t="s">
        <v>519</v>
      </c>
      <c r="AM62" s="332">
        <v>357934</v>
      </c>
      <c r="AN62" s="333">
        <v>328350</v>
      </c>
      <c r="AO62" s="334">
        <v>-4.3</v>
      </c>
      <c r="AP62" s="335">
        <v>137042</v>
      </c>
      <c r="AQ62" s="336">
        <v>4.3</v>
      </c>
      <c r="AR62" s="337">
        <v>-8.6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2JzoX4AFtoNgaGhIE2pJ7tYfcoBf5CdRjurJB0i7S07ust5ILspz5W5PIZCF6326/kARHALmJrBvWSWgHeqHw==" saltValue="fxaHg03RXlY7tb4L5uhM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AU108" sqref="AU108:DZ108"/>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veiv7KFB5+PqurlfU/UxH4Dbhv0aIqOmMOqtVhkNpcX5+DRDWulQvUeU+i3WuH9lOQ/bI7qldbWeHcBrtqqaEA==" saltValue="qiFXzOoX3XSUaKc6uuGz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AU108" sqref="AU108:DZ108"/>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9/WnK+gcIaJSX4rHpq9kR4wCtdCzsEDAo8q19+Mt42k23mD74F/CIFX5HuE/Mt8aqYEkGexuvtXIZ5TP9w0eCA==" saltValue="6v1wVNOccfS6UZE4PFjc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U108" sqref="AU108:DZ10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55.24</v>
      </c>
      <c r="G47" s="12">
        <v>38.96</v>
      </c>
      <c r="H47" s="12">
        <v>61.03</v>
      </c>
      <c r="I47" s="12">
        <v>59.88</v>
      </c>
      <c r="J47" s="13">
        <v>70.56</v>
      </c>
    </row>
    <row r="48" spans="2:10" ht="57.75" customHeight="1" x14ac:dyDescent="0.2">
      <c r="B48" s="14"/>
      <c r="C48" s="1128" t="s">
        <v>4</v>
      </c>
      <c r="D48" s="1128"/>
      <c r="E48" s="1129"/>
      <c r="F48" s="15">
        <v>9.86</v>
      </c>
      <c r="G48" s="16">
        <v>8.02</v>
      </c>
      <c r="H48" s="16">
        <v>6.71</v>
      </c>
      <c r="I48" s="16">
        <v>14.1</v>
      </c>
      <c r="J48" s="17">
        <v>14.16</v>
      </c>
    </row>
    <row r="49" spans="2:10" ht="57.75" customHeight="1" thickBot="1" x14ac:dyDescent="0.25">
      <c r="B49" s="18"/>
      <c r="C49" s="1130" t="s">
        <v>5</v>
      </c>
      <c r="D49" s="1130"/>
      <c r="E49" s="1131"/>
      <c r="F49" s="19">
        <v>5.64</v>
      </c>
      <c r="G49" s="20" t="s">
        <v>531</v>
      </c>
      <c r="H49" s="20">
        <v>24.39</v>
      </c>
      <c r="I49" s="20">
        <v>5.7</v>
      </c>
      <c r="J49" s="21">
        <v>12.54</v>
      </c>
    </row>
    <row r="50" spans="2:10" ht="13.2" x14ac:dyDescent="0.2"/>
  </sheetData>
  <sheetProtection algorithmName="SHA-512" hashValue="T9dJTuzcMgvkqJrw9xnGThBQzZ/ySuNwa/4SUIOrSdzLH/a4WslQsSKXbvjmBpXomffCTOdvjDTC50BprkHt7A==" saltValue="YbmgYPe5ZwkVUd3QeMKp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杉尾 唯紀</cp:lastModifiedBy>
  <cp:lastPrinted>2025-03-11T07:57:03Z</cp:lastPrinted>
  <dcterms:created xsi:type="dcterms:W3CDTF">2025-02-19T05:29:31Z</dcterms:created>
  <dcterms:modified xsi:type="dcterms:W3CDTF">2025-03-17T02:24:54Z</dcterms:modified>
  <cp:category/>
</cp:coreProperties>
</file>